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72" yWindow="32772" windowWidth="20208" windowHeight="6492" tabRatio="859" activeTab="0"/>
  </bookViews>
  <sheets>
    <sheet name="TAPA" sheetId="1" r:id="rId1"/>
    <sheet name="Operador UN06" sheetId="2" r:id="rId2"/>
    <sheet name="D 601-I" sheetId="3" r:id="rId3"/>
    <sheet name="D 601-R" sheetId="4" r:id="rId4"/>
    <sheet name="D 602-I" sheetId="5" r:id="rId5"/>
    <sheet name="D 602-R" sheetId="6" r:id="rId6"/>
    <sheet name="D 603-I" sheetId="7" r:id="rId7"/>
    <sheet name="D 603-R" sheetId="8" r:id="rId8"/>
    <sheet name="D 604-I" sheetId="9" r:id="rId9"/>
    <sheet name="D 604-R" sheetId="10" r:id="rId10"/>
    <sheet name="D 605-I" sheetId="11" r:id="rId11"/>
    <sheet name="D 605-R" sheetId="12" r:id="rId12"/>
    <sheet name="D 606-I" sheetId="13" r:id="rId13"/>
    <sheet name="D 606-R" sheetId="14" r:id="rId14"/>
    <sheet name="D 607-I" sheetId="15" r:id="rId15"/>
    <sheet name="D 607-R" sheetId="16" r:id="rId16"/>
    <sheet name="D 608-I" sheetId="17" r:id="rId17"/>
    <sheet name="D 608-R" sheetId="18" r:id="rId18"/>
    <sheet name="D 609-I" sheetId="19" r:id="rId19"/>
    <sheet name="D 609-R" sheetId="20" r:id="rId20"/>
    <sheet name="D 610-I" sheetId="21" r:id="rId21"/>
    <sheet name="D 610-R" sheetId="22" r:id="rId22"/>
    <sheet name="D 611-I" sheetId="23" r:id="rId23"/>
    <sheet name="D 611-R" sheetId="24" r:id="rId24"/>
    <sheet name="D 612-I" sheetId="25" r:id="rId25"/>
    <sheet name="D 612-R" sheetId="26" r:id="rId26"/>
    <sheet name="601-I" sheetId="27" r:id="rId27"/>
    <sheet name="601-R" sheetId="28" r:id="rId28"/>
    <sheet name="602-I" sheetId="29" r:id="rId29"/>
    <sheet name="602-R" sheetId="30" r:id="rId30"/>
    <sheet name="603-I" sheetId="31" r:id="rId31"/>
    <sheet name="603-R" sheetId="32" r:id="rId32"/>
    <sheet name="604-I" sheetId="33" r:id="rId33"/>
    <sheet name="604-R" sheetId="34" r:id="rId34"/>
    <sheet name="605-I" sheetId="35" r:id="rId35"/>
    <sheet name="605-R" sheetId="36" r:id="rId36"/>
    <sheet name="606-I" sheetId="37" r:id="rId37"/>
    <sheet name="606-R" sheetId="38" r:id="rId38"/>
    <sheet name="607-I" sheetId="39" r:id="rId39"/>
    <sheet name="607-R" sheetId="40" r:id="rId40"/>
    <sheet name="608-I" sheetId="41" r:id="rId41"/>
    <sheet name="608-R" sheetId="42" r:id="rId42"/>
    <sheet name="609-R" sheetId="43" r:id="rId43"/>
    <sheet name="609-I" sheetId="44" r:id="rId44"/>
    <sheet name="610-I" sheetId="45" r:id="rId45"/>
    <sheet name="610-R" sheetId="46" r:id="rId46"/>
    <sheet name="611-I" sheetId="47" r:id="rId47"/>
    <sheet name="611-R" sheetId="48" r:id="rId48"/>
    <sheet name="612-I" sheetId="49" r:id="rId49"/>
    <sheet name="612-R" sheetId="50" r:id="rId50"/>
  </sheets>
  <definedNames>
    <definedName name="_xlfn.IFERROR" hidden="1">#NAME?</definedName>
    <definedName name="_xlfn.PERCENTILE.INC" hidden="1">#NAME?</definedName>
    <definedName name="_xlnm.Print_Area" localSheetId="26">'601-I'!$B$2:$I$37</definedName>
    <definedName name="_xlnm.Print_Area" localSheetId="27">'601-R'!$B$2:$I$37</definedName>
    <definedName name="_xlnm.Print_Area" localSheetId="28">'602-I'!$B$2:$I$37</definedName>
    <definedName name="_xlnm.Print_Area" localSheetId="29">'602-R'!$B$2:$I$37</definedName>
    <definedName name="_xlnm.Print_Area" localSheetId="30">'603-I'!$B$2:$I$37</definedName>
    <definedName name="_xlnm.Print_Area" localSheetId="31">'603-R'!$B$2:$I$37</definedName>
    <definedName name="_xlnm.Print_Area" localSheetId="32">'604-I'!$B$2:$I$37</definedName>
    <definedName name="_xlnm.Print_Area" localSheetId="33">'604-R'!$B$2:$I$37</definedName>
    <definedName name="_xlnm.Print_Area" localSheetId="34">'605-I'!$B$2:$I$37</definedName>
    <definedName name="_xlnm.Print_Area" localSheetId="35">'605-R'!$B$2:$I$37</definedName>
    <definedName name="_xlnm.Print_Area" localSheetId="36">'606-I'!$B$2:$I$37</definedName>
    <definedName name="_xlnm.Print_Area" localSheetId="37">'606-R'!$B$2:$I$37</definedName>
    <definedName name="_xlnm.Print_Area" localSheetId="38">'607-I'!$B$2:$I$37</definedName>
    <definedName name="_xlnm.Print_Area" localSheetId="39">'607-R'!$B$2:$I$37</definedName>
    <definedName name="_xlnm.Print_Area" localSheetId="40">'608-I'!$B$2:$I$37</definedName>
    <definedName name="_xlnm.Print_Area" localSheetId="41">'608-R'!$B$2:$I$37</definedName>
    <definedName name="_xlnm.Print_Area" localSheetId="43">'609-I'!$B$2:$I$37</definedName>
    <definedName name="_xlnm.Print_Area" localSheetId="42">'609-R'!$B$2:$I$37</definedName>
    <definedName name="_xlnm.Print_Area" localSheetId="44">'610-I'!$B$2:$I$37</definedName>
    <definedName name="_xlnm.Print_Area" localSheetId="45">'610-R'!$B$2:$I$37</definedName>
    <definedName name="_xlnm.Print_Area" localSheetId="46">'611-I'!$B$2:$I$37</definedName>
    <definedName name="_xlnm.Print_Area" localSheetId="47">'611-R'!$B$2:$I$37</definedName>
    <definedName name="_xlnm.Print_Area" localSheetId="48">'612-I'!$B$2:$I$37</definedName>
    <definedName name="_xlnm.Print_Area" localSheetId="49">'612-R'!$B$2:$I$37</definedName>
    <definedName name="_xlnm.Print_Area" localSheetId="2">'D 601-I'!$B$2:$G$29</definedName>
    <definedName name="_xlnm.Print_Area" localSheetId="3">'D 601-R'!$B$2:$G$29</definedName>
    <definedName name="_xlnm.Print_Area" localSheetId="4">'D 602-I'!$B$2:$G$29</definedName>
    <definedName name="_xlnm.Print_Area" localSheetId="5">'D 602-R'!$B$2:$H$29</definedName>
    <definedName name="_xlnm.Print_Area" localSheetId="6">'D 603-I'!$B$2:$G$29</definedName>
    <definedName name="_xlnm.Print_Area" localSheetId="7">'D 603-R'!$B$2:$G$29</definedName>
    <definedName name="_xlnm.Print_Area" localSheetId="8">'D 604-I'!$B$2:$G$29</definedName>
    <definedName name="_xlnm.Print_Area" localSheetId="9">'D 604-R'!$B$2:$G$29</definedName>
    <definedName name="_xlnm.Print_Area" localSheetId="10">'D 605-I'!$B$2:$G$29</definedName>
    <definedName name="_xlnm.Print_Area" localSheetId="11">'D 605-R'!$B$2:$G$29</definedName>
    <definedName name="_xlnm.Print_Area" localSheetId="12">'D 606-I'!$B$2:$G$29</definedName>
    <definedName name="_xlnm.Print_Area" localSheetId="13">'D 606-R'!$B$2:$G$29</definedName>
    <definedName name="_xlnm.Print_Area" localSheetId="14">'D 607-I'!$B$2:$G$29</definedName>
    <definedName name="_xlnm.Print_Area" localSheetId="15">'D 607-R'!$B$2:$G$29</definedName>
    <definedName name="_xlnm.Print_Area" localSheetId="16">'D 608-I'!$B$2:$G$29</definedName>
    <definedName name="_xlnm.Print_Area" localSheetId="17">'D 608-R'!$B$2:$G$29</definedName>
    <definedName name="_xlnm.Print_Area" localSheetId="18">'D 609-I'!$B$2:$G$29</definedName>
    <definedName name="_xlnm.Print_Area" localSheetId="19">'D 609-R'!$B$2:$G$29</definedName>
    <definedName name="_xlnm.Print_Area" localSheetId="20">'D 610-I'!$B$2:$G$29</definedName>
    <definedName name="_xlnm.Print_Area" localSheetId="21">'D 610-R'!$B$2:$G$29</definedName>
    <definedName name="_xlnm.Print_Area" localSheetId="22">'D 611-I'!$B$2:$G$29</definedName>
    <definedName name="_xlnm.Print_Area" localSheetId="23">'D 611-R'!$B$2:$G$29</definedName>
    <definedName name="_xlnm.Print_Area" localSheetId="24">'D 612-I'!$B$2:$G$29</definedName>
    <definedName name="_xlnm.Print_Area" localSheetId="25">'D 612-R'!$B$2:$G$29</definedName>
    <definedName name="_xlnm.Print_Area" localSheetId="1">'Operador UN06'!$B$2:$J$40</definedName>
    <definedName name="_xlnm.Print_Titles" localSheetId="1">'Operador UN06'!$31:$31</definedName>
  </definedNames>
  <calcPr fullCalcOnLoad="1"/>
</workbook>
</file>

<file path=xl/sharedStrings.xml><?xml version="1.0" encoding="utf-8"?>
<sst xmlns="http://schemas.openxmlformats.org/spreadsheetml/2006/main" count="3531" uniqueCount="329">
  <si>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</si>
  <si>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</si>
  <si>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</si>
  <si>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</si>
  <si>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</si>
  <si>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</si>
  <si>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</si>
  <si>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</si>
  <si>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</si>
  <si>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</si>
  <si>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</si>
  <si>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</si>
  <si>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</si>
  <si>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</si>
  <si>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</si>
  <si>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</si>
  <si>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</si>
  <si>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</si>
  <si>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</si>
  <si>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</si>
  <si>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</si>
  <si>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</si>
  <si>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</si>
  <si>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</si>
  <si>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</si>
  <si>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</si>
  <si>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</si>
  <si>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</si>
  <si>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</si>
  <si>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</si>
  <si>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</si>
  <si>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</si>
  <si>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</si>
  <si>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</si>
  <si>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</si>
  <si>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</si>
  <si>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</si>
  <si>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</si>
  <si>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</si>
  <si>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</si>
  <si>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Valparaíso</t>
  </si>
  <si>
    <t>Ida</t>
  </si>
  <si>
    <t>Limonares</t>
  </si>
  <si>
    <t>Playa Ancha</t>
  </si>
  <si>
    <t xml:space="preserve">Playa Ancha </t>
  </si>
  <si>
    <t>Montedonico</t>
  </si>
  <si>
    <t>El Olivar</t>
  </si>
  <si>
    <t>Vista Hermosa</t>
  </si>
  <si>
    <t xml:space="preserve">Colmo </t>
  </si>
  <si>
    <t>Aduana</t>
  </si>
  <si>
    <t>Los Almendros</t>
  </si>
  <si>
    <t>Gomez Carreño</t>
  </si>
  <si>
    <t>Concon</t>
  </si>
  <si>
    <t>Placeres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</si>
  <si>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</si>
  <si>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</si>
  <si>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</si>
  <si>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</si>
  <si>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</si>
  <si>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</si>
  <si>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</si>
  <si>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</si>
  <si>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</si>
  <si>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</si>
  <si>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</si>
  <si>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</si>
  <si>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</si>
  <si>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</si>
  <si>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</si>
  <si>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</si>
  <si>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</si>
  <si>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</si>
  <si>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</si>
  <si>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</si>
  <si>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</si>
  <si>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</si>
  <si>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</si>
  <si>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</si>
  <si>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</si>
  <si>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</si>
  <si>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</si>
  <si>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</si>
  <si>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</si>
  <si>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</si>
  <si>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</si>
  <si>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</si>
  <si>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</si>
  <si>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</si>
  <si>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</si>
  <si>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</si>
  <si>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</si>
  <si>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</si>
  <si>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 xml:space="preserve">Origen </t>
  </si>
  <si>
    <t>Ventisqueros - Valparaíso</t>
  </si>
  <si>
    <t>Rotonda Concón - Concón</t>
  </si>
  <si>
    <t>VENTISQUEROS</t>
  </si>
  <si>
    <t>SAN RAFAEL</t>
  </si>
  <si>
    <t>JOSE MARIA CARO</t>
  </si>
  <si>
    <t>LEVARTE</t>
  </si>
  <si>
    <t>DOMEYKO</t>
  </si>
  <si>
    <t>AV. QUEBRADA VERDE</t>
  </si>
  <si>
    <t>VISTA HERMOSA</t>
  </si>
  <si>
    <t>AV. PLAYA ANCHA</t>
  </si>
  <si>
    <t>AV. GRAN BRETAÑA</t>
  </si>
  <si>
    <t>AV. PARQUE</t>
  </si>
  <si>
    <t>AV. ALTAMIRANO</t>
  </si>
  <si>
    <t>ANTONIO VARAS</t>
  </si>
  <si>
    <t>AV. ERRAZURIZ</t>
  </si>
  <si>
    <t>AV. BRASIL NORTE</t>
  </si>
  <si>
    <t>AV. ESPAÑA</t>
  </si>
  <si>
    <t>ALVAREZ</t>
  </si>
  <si>
    <t>Viña del Mar</t>
  </si>
  <si>
    <t>PLAZA SUCRE</t>
  </si>
  <si>
    <t>PLAZA JOSE FRANCISCO VERGARA</t>
  </si>
  <si>
    <t>PLAZA LATORRE</t>
  </si>
  <si>
    <t>AV. LIBERTAD</t>
  </si>
  <si>
    <t>AV. NUEVA LIBERTAD</t>
  </si>
  <si>
    <t>18 NORTE</t>
  </si>
  <si>
    <t>AV. JORGE MONTT</t>
  </si>
  <si>
    <t>AV. BORGOÑO</t>
  </si>
  <si>
    <t>Concón</t>
  </si>
  <si>
    <t>ROTONDA CONCON</t>
  </si>
  <si>
    <t>AV. IGNACIO CARRERA PINTO</t>
  </si>
  <si>
    <t>AV. BENIDORM</t>
  </si>
  <si>
    <t>PUENTE LIBERTAD</t>
  </si>
  <si>
    <t>ARLEGUI</t>
  </si>
  <si>
    <t>VON SCHROEDERS</t>
  </si>
  <si>
    <t>AV. VALPARAISO</t>
  </si>
  <si>
    <t>VIANA</t>
  </si>
  <si>
    <t>AV. ESCUADRA LIBERTADORA</t>
  </si>
  <si>
    <t>ANGAMOS</t>
  </si>
  <si>
    <t>AV. EDMUNDO ELUCHANS</t>
  </si>
  <si>
    <t>AV. CONCON REÑACA</t>
  </si>
  <si>
    <t>AV. LOS MANANTIALES</t>
  </si>
  <si>
    <t>AV. MAGALLANES</t>
  </si>
  <si>
    <t>CLARENCIA</t>
  </si>
  <si>
    <t>CALLE 7</t>
  </si>
  <si>
    <t>SAN AGUSTIN</t>
  </si>
  <si>
    <t>RUTA 60 CH</t>
  </si>
  <si>
    <t>AV. MAROTO</t>
  </si>
  <si>
    <t>SANTA LUISA</t>
  </si>
  <si>
    <t>BELLAVISTA</t>
  </si>
  <si>
    <t>Pezoa Veliz - Valparaíso</t>
  </si>
  <si>
    <t>AV. ALEJANDRO NAVARRETE</t>
  </si>
  <si>
    <t>PUNTA ARENAS</t>
  </si>
  <si>
    <t>ANTARTICO</t>
  </si>
  <si>
    <t>1 SUR</t>
  </si>
  <si>
    <t>AV. GOMEZ CARREÑO</t>
  </si>
  <si>
    <t>ATLANTICO</t>
  </si>
  <si>
    <t>AV. ALESSANDRI</t>
  </si>
  <si>
    <t>FEDERICO SANTA MARIA</t>
  </si>
  <si>
    <t>BADEN POWELL</t>
  </si>
  <si>
    <t>SUAREZ</t>
  </si>
  <si>
    <t>VARGAS STOLLER</t>
  </si>
  <si>
    <t>JOAQUIN VENEGAS</t>
  </si>
  <si>
    <t>PEZOA VELIZ</t>
  </si>
  <si>
    <t>Av. Matta - Valparaíso</t>
  </si>
  <si>
    <t>INDICO</t>
  </si>
  <si>
    <t>PELLE</t>
  </si>
  <si>
    <t>AV. LOS PLACERES</t>
  </si>
  <si>
    <t>AV. MATTA</t>
  </si>
  <si>
    <t>Camino La Polvora - Valparaíso</t>
  </si>
  <si>
    <t>Fuerte Aguayo - Concón</t>
  </si>
  <si>
    <t>CAMINO LA POLVORA</t>
  </si>
  <si>
    <t>JUAN XXIII</t>
  </si>
  <si>
    <t>RAMON CORDERO</t>
  </si>
  <si>
    <t>LA EXPLANADA</t>
  </si>
  <si>
    <t>AV. PACIFICO</t>
  </si>
  <si>
    <t>RUTA F-32</t>
  </si>
  <si>
    <t>FUERTE AGUAYO</t>
  </si>
  <si>
    <t>AV. ARGENTINA</t>
  </si>
  <si>
    <t>CHACABUCO</t>
  </si>
  <si>
    <t>EDWARDS</t>
  </si>
  <si>
    <t>AV. BRASIL</t>
  </si>
  <si>
    <t>BLANCO</t>
  </si>
  <si>
    <t>PLAZA WHEELRIGHT</t>
  </si>
  <si>
    <t>Av. Gomez Carreño - Viña del Mar</t>
  </si>
  <si>
    <t>CONDELL</t>
  </si>
  <si>
    <t>BALMACEDA</t>
  </si>
  <si>
    <t>BERNARDO O´HIGGINS</t>
  </si>
  <si>
    <t>PUENTE LOS CANELOS</t>
  </si>
  <si>
    <t>VICUÑA MACKENNA</t>
  </si>
  <si>
    <t>ANIBAL PINTO</t>
  </si>
  <si>
    <t>AV. LOS SARGAZOS</t>
  </si>
  <si>
    <t>AV. JARDIN DEL MAR</t>
  </si>
  <si>
    <t>EKLONIA</t>
  </si>
  <si>
    <t>ANTOFAGASTA</t>
  </si>
  <si>
    <t>Reñaca</t>
  </si>
  <si>
    <t>Camino La Pólvora - Valparaíso</t>
  </si>
  <si>
    <t>CAMINO CINTURA</t>
  </si>
  <si>
    <t>GUILLERMO MUNICH</t>
  </si>
  <si>
    <t>PLAZA SAN LUIS</t>
  </si>
  <si>
    <t>AV. ALEMANIA</t>
  </si>
  <si>
    <t>CUMMING</t>
  </si>
  <si>
    <t>AV. ECUADOR</t>
  </si>
  <si>
    <t>YUNGAY</t>
  </si>
  <si>
    <t>AV. GENERAL BULNES</t>
  </si>
  <si>
    <t>MARTIN DE SALVATIERRA</t>
  </si>
  <si>
    <t>SALVADOR DONOSO</t>
  </si>
  <si>
    <t>CRUCERO AJAX</t>
  </si>
  <si>
    <t>Sta. Rosa de Colmo</t>
  </si>
  <si>
    <t>Puente Colmo - Concón</t>
  </si>
  <si>
    <t>Plaza Wheelright - Valparaíso</t>
  </si>
  <si>
    <t>PUENTE COLMO</t>
  </si>
  <si>
    <t>RUTA F-190</t>
  </si>
  <si>
    <t>CALLE 10</t>
  </si>
  <si>
    <t>AV. VERGARA</t>
  </si>
  <si>
    <t>RIO DE ORO</t>
  </si>
  <si>
    <t>CHAÑARCILLO</t>
  </si>
  <si>
    <t>JOSE YAÑEZ</t>
  </si>
  <si>
    <t>LOS DIAMANTES</t>
  </si>
  <si>
    <t>AV. CENTRAL</t>
  </si>
  <si>
    <t>LAS ROSAS PONIENTE</t>
  </si>
  <si>
    <t>SEGUNDA TRANSVERSAL</t>
  </si>
  <si>
    <t>LAS ROSAS ORIENTE</t>
  </si>
  <si>
    <t>PRIMERA TRANSVERSAL</t>
  </si>
  <si>
    <t>1 ORIENTE</t>
  </si>
  <si>
    <t>CALLE 4</t>
  </si>
  <si>
    <t>Inglaterra - Quilpué</t>
  </si>
  <si>
    <t>CANCHA</t>
  </si>
  <si>
    <t>PUENTE ALONSO DE RIVEROS</t>
  </si>
  <si>
    <t>AV. 1 NORTE</t>
  </si>
  <si>
    <t>TRONCAL</t>
  </si>
  <si>
    <t>LOS LUNES</t>
  </si>
  <si>
    <t>Quilpué</t>
  </si>
  <si>
    <t>CRUZ DEL SUR</t>
  </si>
  <si>
    <t>ESTRELLA POLAR</t>
  </si>
  <si>
    <t>EL LITORAL</t>
  </si>
  <si>
    <t>ALEMANIA</t>
  </si>
  <si>
    <t>INGLATERRA</t>
  </si>
  <si>
    <t>VALDIVIA</t>
  </si>
  <si>
    <t>Calle 2 - Valparaíso</t>
  </si>
  <si>
    <t>MILLARAY</t>
  </si>
  <si>
    <t>AUGUSTO DHALMAR</t>
  </si>
  <si>
    <t>GABRIELA MISTRAL</t>
  </si>
  <si>
    <t>LUIS HURTADO</t>
  </si>
  <si>
    <t>PABLO DE ROCKA</t>
  </si>
  <si>
    <t>AV. EDUARDO FREI</t>
  </si>
  <si>
    <t>CALLE DOS</t>
  </si>
  <si>
    <t>SAN CARLOS</t>
  </si>
  <si>
    <t>CARDENAL SAMORE</t>
  </si>
  <si>
    <t>EDUARDO TITUS</t>
  </si>
  <si>
    <t>RUBEN HURTADO</t>
  </si>
  <si>
    <t>PIERRE CURIE</t>
  </si>
  <si>
    <t>ROTONDA VILLA DULCE</t>
  </si>
  <si>
    <t>BAHIA SOBERANIA</t>
  </si>
  <si>
    <t>CIRCUNVALACIÓN BAHIA SOBERANIA</t>
  </si>
  <si>
    <t>AV. LA MARINA</t>
  </si>
  <si>
    <t>PORVENIR</t>
  </si>
  <si>
    <t>CALLE 17</t>
  </si>
  <si>
    <t>RAQUE</t>
  </si>
  <si>
    <t>LA COSTA</t>
  </si>
  <si>
    <t>CALLE LLICO</t>
  </si>
  <si>
    <t>CALLE 3</t>
  </si>
  <si>
    <t>CALLE 2</t>
  </si>
  <si>
    <t>CALLE 18</t>
  </si>
  <si>
    <t>COCHRANE</t>
  </si>
  <si>
    <t>ESMERALDA</t>
  </si>
  <si>
    <t>QUILLOTA</t>
  </si>
  <si>
    <t>ISLA PICTON</t>
  </si>
  <si>
    <t>Maullin - Viña del Mar</t>
  </si>
  <si>
    <t>Montedonico - Valparaíso</t>
  </si>
  <si>
    <t>MAULLIN</t>
  </si>
  <si>
    <t>PABLO NERUDA</t>
  </si>
  <si>
    <t>TAMARUGAL</t>
  </si>
  <si>
    <t>PARINACOTA</t>
  </si>
  <si>
    <t>VISVIRI</t>
  </si>
  <si>
    <t>DOÑIHUE</t>
  </si>
  <si>
    <t>CALBUCO</t>
  </si>
  <si>
    <t>TOME</t>
  </si>
  <si>
    <t>ANTUCO</t>
  </si>
  <si>
    <t>Federico Santa María - Valparaíso</t>
  </si>
  <si>
    <t>Principal - Viña del Mar</t>
  </si>
  <si>
    <t>BUSTAMANTE</t>
  </si>
  <si>
    <t>SAN MARTIN</t>
  </si>
  <si>
    <t>CAJILLA</t>
  </si>
  <si>
    <t>SANTIAGO SEVERIN</t>
  </si>
  <si>
    <t>SAN FRANCISCO</t>
  </si>
  <si>
    <t>BAQUEDANO</t>
  </si>
  <si>
    <t>AV. FRANCIA</t>
  </si>
  <si>
    <t>AV. COLON</t>
  </si>
  <si>
    <t>LOS LIMONARES</t>
  </si>
  <si>
    <t>PRINCIPAL</t>
  </si>
  <si>
    <t>PUENTE QUILLOTA</t>
  </si>
  <si>
    <t>CLAVE</t>
  </si>
  <si>
    <t>BUSES DEL GRAN VALPARAÍSO S.A</t>
  </si>
  <si>
    <t>VISTA AL CAMPO</t>
  </si>
  <si>
    <t>Vista al Campo - Viña del Mar</t>
  </si>
  <si>
    <t>CARMEN</t>
  </si>
  <si>
    <t>MERCEDES</t>
  </si>
  <si>
    <t>AMALIA PAZ</t>
  </si>
  <si>
    <t>RUTA F-528</t>
  </si>
  <si>
    <t>RETORNO AV. ALESSANDRI</t>
  </si>
  <si>
    <t>Martin de Salvatierra - Viña del Mar</t>
  </si>
  <si>
    <t>RUTA F-30-E</t>
  </si>
  <si>
    <t>Maullín - Viña del Mar</t>
  </si>
  <si>
    <t>MAULLIN - Viña del Mar</t>
  </si>
  <si>
    <t>VALENZUELA PUELMA</t>
  </si>
  <si>
    <t>UN06</t>
  </si>
  <si>
    <t>CALLE 11</t>
  </si>
  <si>
    <t>VALPARAISOUN06</t>
  </si>
  <si>
    <t>HECTOR FIGUEROA LOPEZ</t>
  </si>
  <si>
    <t>8.248.100-1</t>
  </si>
  <si>
    <t>ID Servicio</t>
  </si>
  <si>
    <t xml:space="preserve">Concon </t>
  </si>
  <si>
    <t>Rotonda Concon - Concon</t>
  </si>
  <si>
    <t>POT</t>
  </si>
  <si>
    <t>76.465.310-6</t>
  </si>
  <si>
    <t>AGUA SANTA</t>
  </si>
  <si>
    <t>LOS CANELOS</t>
  </si>
  <si>
    <t>HEROES DEL MAR</t>
  </si>
  <si>
    <t>CENTRAL</t>
  </si>
  <si>
    <t>SERRANO</t>
  </si>
  <si>
    <t>SOTOMAYOR</t>
  </si>
  <si>
    <t>JOSE TOMAS RAMOS</t>
  </si>
  <si>
    <t>Normal</t>
  </si>
  <si>
    <t>GUMERCINDO DIAZ</t>
  </si>
  <si>
    <t>CAÑERIA</t>
  </si>
  <si>
    <t>TUPPER</t>
  </si>
  <si>
    <t>PERAGALLO</t>
  </si>
  <si>
    <t>LEOCATO</t>
  </si>
  <si>
    <t>INGENIERO HYATT</t>
  </si>
  <si>
    <t>LEPOMANDE</t>
  </si>
  <si>
    <t>CHAPARRO</t>
  </si>
  <si>
    <t>FEDERICO SANTA  MARIA</t>
  </si>
  <si>
    <t>Alta</t>
  </si>
  <si>
    <t>Media</t>
  </si>
  <si>
    <t>Diego De La Vega</t>
  </si>
  <si>
    <t>Rocio Pinto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</si>
</sst>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63"/>
      <name val="Tahoma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rgb="FF000000"/>
      <name val="Trebuchet MS"/>
      <family val="2"/>
    </font>
    <font>
      <sz val="12"/>
      <color theme="1"/>
      <name val="Trebuchet MS"/>
      <family val="2"/>
    </font>
    <font>
      <sz val="9"/>
      <color rgb="FF484848"/>
      <name val="Tahoma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DFDFDF"/>
      </right>
      <top>
        <color indexed="63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>
        <color indexed="63"/>
      </left>
      <right style="medium">
        <color rgb="FFDFDFDF"/>
      </right>
      <top style="medium">
        <color rgb="FFDFDFDF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>
        <color indexed="63"/>
      </top>
      <bottom style="medium">
        <color rgb="FFDFDFDF"/>
      </bottom>
    </border>
    <border>
      <left style="medium">
        <color rgb="FFDFDFDF"/>
      </left>
      <right style="medium">
        <color rgb="FFDFDFDF"/>
      </right>
      <top>
        <color indexed="63"/>
      </top>
      <bottom>
        <color indexed="63"/>
      </bottom>
    </border>
    <border>
      <left>
        <color indexed="63"/>
      </left>
      <right style="medium">
        <color rgb="FFDFDFDF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34" borderId="11" xfId="0" applyFont="1" applyFill="1" applyBorder="1" applyAlignment="1">
      <alignment horizontal="center"/>
    </xf>
    <xf numFmtId="2" fontId="48" fillId="34" borderId="11" xfId="0" applyNumberFormat="1" applyFont="1" applyFill="1" applyBorder="1" applyAlignment="1">
      <alignment horizontal="center"/>
    </xf>
    <xf numFmtId="2" fontId="48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49" fillId="35" borderId="11" xfId="0" applyFont="1" applyFill="1" applyBorder="1" applyAlignment="1">
      <alignment horizontal="left"/>
    </xf>
    <xf numFmtId="172" fontId="48" fillId="34" borderId="11" xfId="0" applyNumberFormat="1" applyFont="1" applyFill="1" applyBorder="1" applyAlignment="1">
      <alignment horizontal="left"/>
    </xf>
    <xf numFmtId="2" fontId="48" fillId="0" borderId="0" xfId="0" applyNumberFormat="1" applyFont="1" applyAlignment="1">
      <alignment/>
    </xf>
    <xf numFmtId="0" fontId="49" fillId="33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8" fillId="36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 vertical="center"/>
    </xf>
    <xf numFmtId="0" fontId="48" fillId="37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9" fillId="33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38" borderId="11" xfId="0" applyFont="1" applyFill="1" applyBorder="1" applyAlignment="1">
      <alignment horizontal="center" vertical="center"/>
    </xf>
    <xf numFmtId="0" fontId="55" fillId="39" borderId="12" xfId="0" applyFont="1" applyFill="1" applyBorder="1" applyAlignment="1">
      <alignment horizontal="left" vertical="center" wrapText="1" indent="1"/>
    </xf>
    <xf numFmtId="0" fontId="55" fillId="39" borderId="13" xfId="0" applyFont="1" applyFill="1" applyBorder="1" applyAlignment="1">
      <alignment horizontal="right" vertical="center" wrapText="1" indent="1"/>
    </xf>
    <xf numFmtId="0" fontId="55" fillId="39" borderId="14" xfId="0" applyFont="1" applyFill="1" applyBorder="1" applyAlignment="1">
      <alignment horizontal="left" vertical="center" wrapText="1" indent="1"/>
    </xf>
    <xf numFmtId="0" fontId="55" fillId="39" borderId="15" xfId="0" applyFont="1" applyFill="1" applyBorder="1" applyAlignment="1">
      <alignment horizontal="right" vertical="center" wrapText="1" indent="1"/>
    </xf>
    <xf numFmtId="0" fontId="55" fillId="39" borderId="16" xfId="0" applyFont="1" applyFill="1" applyBorder="1" applyAlignment="1">
      <alignment horizontal="right" vertical="center" wrapText="1" indent="1"/>
    </xf>
    <xf numFmtId="0" fontId="55" fillId="39" borderId="17" xfId="0" applyFont="1" applyFill="1" applyBorder="1" applyAlignment="1">
      <alignment horizontal="left" vertical="center" wrapText="1" indent="1"/>
    </xf>
    <xf numFmtId="0" fontId="48" fillId="34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56" fillId="34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34" borderId="10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57" fillId="33" borderId="11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0" fontId="49" fillId="33" borderId="18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57" fillId="33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7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6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J22"/>
  <sheetViews>
    <sheetView tabSelected="1" zoomScalePageLayoutView="0" workbookViewId="0" topLeftCell="C1">
      <selection activeCell="I14" sqref="I14"/>
    </sheetView>
  </sheetViews>
  <sheetFormatPr defaultColWidth="11.421875" defaultRowHeight="15"/>
  <cols>
    <col min="1" max="1" width="3.28125" style="1" customWidth="1"/>
    <col min="2" max="2" width="20.00390625" style="1" customWidth="1"/>
    <col min="3" max="4" width="20.00390625" style="2" customWidth="1"/>
    <col min="5" max="5" width="8.00390625" style="2" customWidth="1"/>
    <col min="6" max="6" width="22.8515625" style="2" customWidth="1"/>
    <col min="7" max="7" width="15.140625" style="2" customWidth="1"/>
    <col min="8" max="9" width="15.140625" style="1" customWidth="1"/>
    <col min="10" max="10" width="8.140625" style="1" customWidth="1"/>
    <col min="11" max="16384" width="11.421875" style="1" customWidth="1"/>
  </cols>
  <sheetData>
    <row r="2" spans="3:7" ht="14.25">
      <c r="C2" s="1"/>
      <c r="D2" s="1"/>
      <c r="E2" s="1"/>
      <c r="F2" s="1"/>
      <c r="G2" s="1"/>
    </row>
    <row r="3" spans="3:7" ht="14.25">
      <c r="C3" s="1"/>
      <c r="D3" s="1"/>
      <c r="E3" s="1"/>
      <c r="F3" s="1"/>
      <c r="G3" s="1"/>
    </row>
    <row r="4" spans="2:10" ht="53.25" customHeight="1">
      <c r="B4" s="64" t="str">
        <f>+D12&amp;"_"&amp;D13&amp;"_"&amp;D14&amp;"_"&amp;D15&amp;"_"&amp;I12&amp;"_"&amp;YEAR(D17)&amp;"_"&amp;I13</f>
        <v>POT_V_VALPARAISOUN06_UN06_Normal_2021_3</v>
      </c>
      <c r="C4" s="64"/>
      <c r="D4" s="64"/>
      <c r="E4" s="64"/>
      <c r="F4" s="64"/>
      <c r="G4" s="64"/>
      <c r="H4" s="64"/>
      <c r="I4" s="64"/>
      <c r="J4" s="64"/>
    </row>
    <row r="5" spans="2:10" s="10" customFormat="1" ht="15">
      <c r="B5" s="1"/>
      <c r="C5" s="1"/>
      <c r="D5" s="1"/>
      <c r="E5" s="1"/>
      <c r="F5" s="1"/>
      <c r="G5" s="1"/>
      <c r="H5" s="1"/>
      <c r="I5" s="1"/>
      <c r="J5" s="1"/>
    </row>
    <row r="6" spans="2:10" s="10" customFormat="1" ht="15">
      <c r="B6" s="1"/>
      <c r="C6" s="1"/>
      <c r="D6" s="1"/>
      <c r="E6" s="1"/>
      <c r="F6" s="1"/>
      <c r="G6" s="1"/>
      <c r="H6" s="1"/>
      <c r="I6" s="1"/>
      <c r="J6" s="1"/>
    </row>
    <row r="7" spans="2:10" s="10" customFormat="1" ht="15">
      <c r="B7" s="1"/>
      <c r="C7" s="1"/>
      <c r="D7" s="1"/>
      <c r="E7" s="1"/>
      <c r="F7" s="1"/>
      <c r="G7" s="1"/>
      <c r="H7" s="1"/>
      <c r="I7" s="1"/>
      <c r="J7" s="1"/>
    </row>
    <row r="8" spans="2:10" s="10" customFormat="1" ht="15">
      <c r="B8" s="1"/>
      <c r="C8" s="1"/>
      <c r="D8" s="1"/>
      <c r="E8" s="1"/>
      <c r="F8" s="1"/>
      <c r="G8" s="1"/>
      <c r="H8" s="1"/>
      <c r="I8" s="1"/>
      <c r="J8" s="1"/>
    </row>
    <row r="9" spans="2:10" s="10" customFormat="1" ht="15">
      <c r="B9" s="1"/>
      <c r="C9" s="1"/>
      <c r="D9" s="1"/>
      <c r="E9" s="1"/>
      <c r="F9" s="1"/>
      <c r="G9" s="1"/>
      <c r="H9" s="1"/>
      <c r="I9" s="1"/>
      <c r="J9" s="1"/>
    </row>
    <row r="10" spans="3:7" ht="14.25">
      <c r="C10" s="1"/>
      <c r="D10" s="1"/>
      <c r="E10" s="1"/>
      <c r="F10" s="1"/>
      <c r="G10" s="1"/>
    </row>
    <row r="11" spans="3:7" ht="14.25">
      <c r="C11" s="1"/>
      <c r="D11" s="1"/>
      <c r="E11" s="1"/>
      <c r="F11" s="1"/>
      <c r="G11" s="1"/>
    </row>
    <row r="12" spans="2:10" ht="14.25">
      <c r="B12" s="62" t="s">
        <v>64</v>
      </c>
      <c r="C12" s="62"/>
      <c r="D12" s="63" t="s">
        <v>306</v>
      </c>
      <c r="E12" s="63"/>
      <c r="F12" s="1"/>
      <c r="G12" s="62" t="s">
        <v>65</v>
      </c>
      <c r="H12" s="62"/>
      <c r="I12" s="63" t="s">
        <v>315</v>
      </c>
      <c r="J12" s="63"/>
    </row>
    <row r="13" spans="2:10" ht="14.25">
      <c r="B13" s="62" t="s">
        <v>66</v>
      </c>
      <c r="C13" s="62"/>
      <c r="D13" s="63" t="s">
        <v>87</v>
      </c>
      <c r="E13" s="63"/>
      <c r="F13" s="1"/>
      <c r="G13" s="62" t="s">
        <v>71</v>
      </c>
      <c r="H13" s="62"/>
      <c r="I13" s="63">
        <v>3</v>
      </c>
      <c r="J13" s="63"/>
    </row>
    <row r="14" spans="2:7" ht="14.25">
      <c r="B14" s="62" t="s">
        <v>68</v>
      </c>
      <c r="C14" s="62"/>
      <c r="D14" s="63" t="s">
        <v>300</v>
      </c>
      <c r="E14" s="63"/>
      <c r="F14" s="1"/>
      <c r="G14" s="1"/>
    </row>
    <row r="15" spans="2:5" ht="14.25">
      <c r="B15" s="62" t="s">
        <v>70</v>
      </c>
      <c r="C15" s="62"/>
      <c r="D15" s="63" t="s">
        <v>298</v>
      </c>
      <c r="E15" s="63"/>
    </row>
    <row r="16" spans="2:3" ht="14.25">
      <c r="B16" s="6"/>
      <c r="C16" s="6"/>
    </row>
    <row r="17" spans="2:10" ht="14.25">
      <c r="B17" s="62" t="s">
        <v>72</v>
      </c>
      <c r="C17" s="62"/>
      <c r="D17" s="12">
        <f>'Operador UN06'!D13</f>
        <v>44266</v>
      </c>
      <c r="F17" s="11" t="s">
        <v>90</v>
      </c>
      <c r="G17" s="65" t="s">
        <v>327</v>
      </c>
      <c r="H17" s="65"/>
      <c r="I17" s="65"/>
      <c r="J17" s="65"/>
    </row>
    <row r="18" spans="2:10" ht="14.25">
      <c r="B18" s="62" t="s">
        <v>73</v>
      </c>
      <c r="C18" s="62"/>
      <c r="D18" s="12">
        <f>'Operador UN06'!D14</f>
        <v>44439</v>
      </c>
      <c r="F18" s="11" t="s">
        <v>91</v>
      </c>
      <c r="G18" s="65" t="s">
        <v>328</v>
      </c>
      <c r="H18" s="65"/>
      <c r="I18" s="65"/>
      <c r="J18" s="65"/>
    </row>
    <row r="22" ht="14.25">
      <c r="F22" s="18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1" dxfId="0">
      <formula>D12=""</formula>
    </cfRule>
  </conditionalFormatting>
  <conditionalFormatting sqref="D13:E13">
    <cfRule type="expression" priority="10" dxfId="0">
      <formula>D13=""</formula>
    </cfRule>
  </conditionalFormatting>
  <conditionalFormatting sqref="D14:E14">
    <cfRule type="expression" priority="9" dxfId="0">
      <formula>D14=""</formula>
    </cfRule>
  </conditionalFormatting>
  <conditionalFormatting sqref="D15:E15">
    <cfRule type="expression" priority="8" dxfId="0">
      <formula>D15=""</formula>
    </cfRule>
  </conditionalFormatting>
  <conditionalFormatting sqref="I12:J12">
    <cfRule type="expression" priority="7" dxfId="0">
      <formula>I12=""</formula>
    </cfRule>
  </conditionalFormatting>
  <conditionalFormatting sqref="I13:J13">
    <cfRule type="expression" priority="6" dxfId="0">
      <formula>I13=""</formula>
    </cfRule>
  </conditionalFormatting>
  <conditionalFormatting sqref="G17:J17">
    <cfRule type="expression" priority="3" dxfId="0">
      <formula>G17=""</formula>
    </cfRule>
  </conditionalFormatting>
  <conditionalFormatting sqref="G18:J18">
    <cfRule type="expression" priority="2" dxfId="0">
      <formula>G18=""</formula>
    </cfRule>
  </conditionalFormatting>
  <conditionalFormatting sqref="D17:D18">
    <cfRule type="expression" priority="1" dxfId="0">
      <formula>D17=""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35"/>
  <sheetViews>
    <sheetView zoomScalePageLayoutView="0" workbookViewId="0" topLeftCell="A8">
      <selection activeCell="B10" sqref="B10:D3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5" width="16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(604 -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604</v>
      </c>
      <c r="C5" s="7" t="s">
        <v>39</v>
      </c>
      <c r="D5" s="7" t="s">
        <v>53</v>
      </c>
      <c r="E5" s="7" t="s">
        <v>51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156</v>
      </c>
      <c r="E7" s="80"/>
      <c r="F7" s="80"/>
      <c r="G7" s="80"/>
    </row>
    <row r="8" spans="2:7" ht="14.25">
      <c r="B8" s="62" t="s">
        <v>55</v>
      </c>
      <c r="C8" s="62"/>
      <c r="D8" s="80" t="s">
        <v>287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7">
        <v>1</v>
      </c>
      <c r="C12" s="43" t="s">
        <v>160</v>
      </c>
      <c r="D12" s="7" t="s">
        <v>40</v>
      </c>
      <c r="E12" s="37"/>
      <c r="F12" s="76"/>
      <c r="G12" s="76"/>
    </row>
    <row r="13" spans="2:7" ht="14.25">
      <c r="B13" s="7">
        <v>2</v>
      </c>
      <c r="C13" s="44" t="s">
        <v>308</v>
      </c>
      <c r="D13" s="7" t="s">
        <v>40</v>
      </c>
      <c r="E13" s="37"/>
      <c r="F13" s="76"/>
      <c r="G13" s="76"/>
    </row>
    <row r="14" spans="2:7" ht="14.25">
      <c r="B14" s="7">
        <v>3</v>
      </c>
      <c r="C14" s="44" t="s">
        <v>309</v>
      </c>
      <c r="D14" s="7" t="s">
        <v>40</v>
      </c>
      <c r="E14" s="37"/>
      <c r="F14" s="76"/>
      <c r="G14" s="76"/>
    </row>
    <row r="15" spans="2:7" ht="14.25">
      <c r="B15" s="7">
        <v>4</v>
      </c>
      <c r="C15" s="44" t="s">
        <v>310</v>
      </c>
      <c r="D15" s="7" t="s">
        <v>40</v>
      </c>
      <c r="E15" s="37"/>
      <c r="F15" s="76"/>
      <c r="G15" s="76"/>
    </row>
    <row r="16" spans="2:7" ht="14.25">
      <c r="B16" s="7">
        <v>5</v>
      </c>
      <c r="C16" s="43" t="s">
        <v>160</v>
      </c>
      <c r="D16" s="7" t="s">
        <v>40</v>
      </c>
      <c r="E16" s="37"/>
      <c r="F16" s="76"/>
      <c r="G16" s="76"/>
    </row>
    <row r="17" spans="2:7" ht="14.25">
      <c r="B17" s="7">
        <v>6</v>
      </c>
      <c r="C17" s="44" t="s">
        <v>288</v>
      </c>
      <c r="D17" s="7" t="s">
        <v>40</v>
      </c>
      <c r="E17" s="37"/>
      <c r="F17" s="76"/>
      <c r="G17" s="76"/>
    </row>
    <row r="18" spans="2:7" ht="14.25">
      <c r="B18" s="7">
        <v>7</v>
      </c>
      <c r="C18" s="44" t="s">
        <v>160</v>
      </c>
      <c r="D18" s="7" t="s">
        <v>40</v>
      </c>
      <c r="E18" s="37"/>
      <c r="F18" s="76"/>
      <c r="G18" s="76"/>
    </row>
    <row r="19" spans="2:7" ht="14.25">
      <c r="B19" s="7">
        <v>8</v>
      </c>
      <c r="C19" s="43" t="s">
        <v>159</v>
      </c>
      <c r="D19" s="7" t="s">
        <v>40</v>
      </c>
      <c r="E19" s="37"/>
      <c r="F19" s="76"/>
      <c r="G19" s="76"/>
    </row>
    <row r="20" spans="2:7" ht="14.25">
      <c r="B20" s="7">
        <v>9</v>
      </c>
      <c r="C20" s="2" t="s">
        <v>290</v>
      </c>
      <c r="D20" s="7" t="s">
        <v>40</v>
      </c>
      <c r="E20" s="37"/>
      <c r="F20" s="76"/>
      <c r="G20" s="76"/>
    </row>
    <row r="21" spans="2:7" ht="14.25">
      <c r="B21" s="7">
        <v>10</v>
      </c>
      <c r="C21" s="36" t="s">
        <v>109</v>
      </c>
      <c r="D21" s="7" t="s">
        <v>40</v>
      </c>
      <c r="E21" s="37"/>
      <c r="G21" s="1"/>
    </row>
    <row r="22" spans="2:5" ht="14.25">
      <c r="B22" s="7">
        <v>11</v>
      </c>
      <c r="C22" s="36" t="s">
        <v>110</v>
      </c>
      <c r="D22" s="7" t="s">
        <v>111</v>
      </c>
      <c r="E22" s="37"/>
    </row>
    <row r="23" spans="2:7" ht="14.25">
      <c r="B23" s="7">
        <v>12</v>
      </c>
      <c r="C23" s="40" t="s">
        <v>112</v>
      </c>
      <c r="D23" s="7" t="s">
        <v>111</v>
      </c>
      <c r="E23" s="37"/>
      <c r="F23" s="1"/>
      <c r="G23" s="1"/>
    </row>
    <row r="24" spans="2:7" ht="14.25">
      <c r="B24" s="7">
        <v>13</v>
      </c>
      <c r="C24" s="40" t="s">
        <v>113</v>
      </c>
      <c r="D24" s="7" t="s">
        <v>111</v>
      </c>
      <c r="E24" s="37"/>
      <c r="F24" s="1"/>
      <c r="G24" s="1"/>
    </row>
    <row r="25" spans="2:7" ht="14.25">
      <c r="B25" s="7">
        <v>14</v>
      </c>
      <c r="C25" s="40" t="s">
        <v>114</v>
      </c>
      <c r="D25" s="7" t="s">
        <v>111</v>
      </c>
      <c r="E25" s="37"/>
      <c r="F25" s="1"/>
      <c r="G25" s="1"/>
    </row>
    <row r="26" spans="2:7" ht="14.25">
      <c r="B26" s="7">
        <v>15</v>
      </c>
      <c r="C26" s="40" t="s">
        <v>124</v>
      </c>
      <c r="D26" s="7" t="s">
        <v>111</v>
      </c>
      <c r="E26" s="37"/>
      <c r="F26" s="1"/>
      <c r="G26" s="1"/>
    </row>
    <row r="27" spans="2:7" ht="14.25">
      <c r="B27" s="7">
        <v>16</v>
      </c>
      <c r="C27" s="40" t="s">
        <v>115</v>
      </c>
      <c r="D27" s="7" t="s">
        <v>111</v>
      </c>
      <c r="E27" s="37"/>
      <c r="F27" s="1"/>
      <c r="G27" s="1"/>
    </row>
    <row r="28" spans="2:5" ht="14.25">
      <c r="B28" s="7">
        <v>17</v>
      </c>
      <c r="C28" s="40" t="s">
        <v>123</v>
      </c>
      <c r="D28" s="7" t="s">
        <v>111</v>
      </c>
      <c r="E28" s="37"/>
    </row>
    <row r="29" spans="2:5" ht="14.25">
      <c r="B29" s="7">
        <v>18</v>
      </c>
      <c r="C29" s="40" t="s">
        <v>149</v>
      </c>
      <c r="D29" s="7" t="s">
        <v>111</v>
      </c>
      <c r="E29" s="37"/>
    </row>
    <row r="30" spans="2:4" ht="14.25">
      <c r="B30" s="7">
        <v>19</v>
      </c>
      <c r="C30" s="40" t="s">
        <v>147</v>
      </c>
      <c r="D30" s="7" t="s">
        <v>111</v>
      </c>
    </row>
    <row r="31" spans="2:4" ht="14.25">
      <c r="B31" s="7">
        <v>20</v>
      </c>
      <c r="C31" s="40" t="s">
        <v>148</v>
      </c>
      <c r="D31" s="7" t="s">
        <v>111</v>
      </c>
    </row>
    <row r="32" spans="2:7" ht="14.25">
      <c r="B32" s="7">
        <v>21</v>
      </c>
      <c r="C32" s="40" t="s">
        <v>147</v>
      </c>
      <c r="D32" s="7" t="s">
        <v>111</v>
      </c>
      <c r="E32" s="1"/>
      <c r="F32" s="1"/>
      <c r="G32" s="1"/>
    </row>
    <row r="33" spans="2:7" ht="14.25">
      <c r="B33" s="7">
        <v>22</v>
      </c>
      <c r="C33" s="40" t="s">
        <v>144</v>
      </c>
      <c r="D33" s="7" t="s">
        <v>111</v>
      </c>
      <c r="E33" s="1"/>
      <c r="F33" s="1"/>
      <c r="G33" s="1"/>
    </row>
    <row r="34" spans="2:7" ht="14.25">
      <c r="B34" s="7">
        <v>23</v>
      </c>
      <c r="C34" s="40" t="s">
        <v>143</v>
      </c>
      <c r="D34" s="7" t="s">
        <v>111</v>
      </c>
      <c r="E34" s="1"/>
      <c r="F34" s="1"/>
      <c r="G34" s="1"/>
    </row>
    <row r="35" spans="2:7" ht="14.25">
      <c r="B35" s="7">
        <v>24</v>
      </c>
      <c r="C35" s="2" t="s">
        <v>286</v>
      </c>
      <c r="D35" s="38" t="s">
        <v>111</v>
      </c>
      <c r="E35" s="1"/>
      <c r="F35" s="1"/>
      <c r="G35" s="1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5:D35">
    <cfRule type="expression" priority="7" dxfId="363">
      <formula>C35&lt;&gt;""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3"/>
  <sheetViews>
    <sheetView zoomScalePageLayoutView="0" workbookViewId="0" topLeftCell="A12">
      <selection activeCell="B10" sqref="B10:D5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(605 -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92</v>
      </c>
      <c r="E4" s="33" t="s">
        <v>4</v>
      </c>
      <c r="F4" s="1"/>
      <c r="G4" s="1"/>
    </row>
    <row r="5" spans="2:7" ht="14.25">
      <c r="B5" s="7">
        <v>605</v>
      </c>
      <c r="C5" s="7" t="s">
        <v>41</v>
      </c>
      <c r="D5" s="7" t="s">
        <v>43</v>
      </c>
      <c r="E5" s="7" t="s">
        <v>52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161</v>
      </c>
      <c r="E7" s="80"/>
      <c r="F7" s="80"/>
      <c r="G7" s="80"/>
    </row>
    <row r="8" spans="2:7" ht="14.25">
      <c r="B8" s="62" t="s">
        <v>55</v>
      </c>
      <c r="C8" s="62"/>
      <c r="D8" s="80" t="s">
        <v>162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163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151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150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98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164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165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166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167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100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101</v>
      </c>
      <c r="D21" s="7" t="s">
        <v>40</v>
      </c>
      <c r="E21" s="37"/>
      <c r="G21" s="1"/>
    </row>
    <row r="22" spans="2:5" ht="14.25">
      <c r="B22" s="17">
        <v>11</v>
      </c>
      <c r="C22" s="36" t="s">
        <v>98</v>
      </c>
      <c r="D22" s="7" t="s">
        <v>40</v>
      </c>
      <c r="E22" s="37"/>
    </row>
    <row r="23" spans="2:7" ht="14.25">
      <c r="B23" s="17">
        <v>12</v>
      </c>
      <c r="C23" s="36" t="s">
        <v>102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104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105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106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107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108</v>
      </c>
      <c r="D28" s="7" t="s">
        <v>40</v>
      </c>
      <c r="E28" s="37"/>
    </row>
    <row r="29" spans="2:5" ht="14.25">
      <c r="B29" s="17">
        <v>18</v>
      </c>
      <c r="C29" s="36" t="s">
        <v>109</v>
      </c>
      <c r="D29" s="7" t="s">
        <v>40</v>
      </c>
      <c r="E29" s="37"/>
    </row>
    <row r="30" spans="2:4" ht="14.25">
      <c r="B30" s="17">
        <v>19</v>
      </c>
      <c r="C30" s="38" t="s">
        <v>110</v>
      </c>
      <c r="D30" s="38" t="s">
        <v>111</v>
      </c>
    </row>
    <row r="31" spans="2:4" ht="14.25">
      <c r="B31" s="17">
        <v>20</v>
      </c>
      <c r="C31" s="38" t="s">
        <v>112</v>
      </c>
      <c r="D31" s="38" t="s">
        <v>111</v>
      </c>
    </row>
    <row r="32" spans="2:7" ht="14.25">
      <c r="B32" s="17">
        <v>21</v>
      </c>
      <c r="C32" s="38" t="s">
        <v>113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114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124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115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116</v>
      </c>
      <c r="D36" s="38" t="s">
        <v>111</v>
      </c>
    </row>
    <row r="37" spans="2:4" ht="14.25">
      <c r="B37" s="17">
        <v>26</v>
      </c>
      <c r="C37" s="38" t="s">
        <v>117</v>
      </c>
      <c r="D37" s="38" t="s">
        <v>111</v>
      </c>
    </row>
    <row r="38" spans="2:4" ht="14.25">
      <c r="B38" s="17">
        <v>27</v>
      </c>
      <c r="C38" s="38" t="s">
        <v>118</v>
      </c>
      <c r="D38" s="38" t="s">
        <v>111</v>
      </c>
    </row>
    <row r="39" spans="2:4" ht="14.25">
      <c r="B39" s="17">
        <v>28</v>
      </c>
      <c r="C39" s="38" t="s">
        <v>119</v>
      </c>
      <c r="D39" s="38" t="s">
        <v>111</v>
      </c>
    </row>
    <row r="40" spans="2:4" ht="14.25">
      <c r="B40" s="17">
        <v>29</v>
      </c>
      <c r="C40" s="38" t="s">
        <v>130</v>
      </c>
      <c r="D40" s="38" t="s">
        <v>111</v>
      </c>
    </row>
    <row r="41" spans="2:4" ht="14.25">
      <c r="B41" s="17">
        <v>30</v>
      </c>
      <c r="C41" s="38" t="s">
        <v>131</v>
      </c>
      <c r="D41" s="38" t="s">
        <v>111</v>
      </c>
    </row>
    <row r="42" spans="2:4" ht="14.25">
      <c r="B42" s="17">
        <v>31</v>
      </c>
      <c r="C42" s="38" t="s">
        <v>132</v>
      </c>
      <c r="D42" s="38" t="s">
        <v>120</v>
      </c>
    </row>
    <row r="43" spans="2:4" ht="14.25">
      <c r="B43" s="17">
        <v>32</v>
      </c>
      <c r="C43" s="38" t="s">
        <v>133</v>
      </c>
      <c r="D43" s="38" t="s">
        <v>120</v>
      </c>
    </row>
    <row r="44" spans="2:4" ht="14.25">
      <c r="B44" s="17">
        <v>33</v>
      </c>
      <c r="C44" s="38" t="s">
        <v>134</v>
      </c>
      <c r="D44" s="38" t="s">
        <v>120</v>
      </c>
    </row>
    <row r="45" spans="2:4" ht="14.25">
      <c r="B45" s="17">
        <v>34</v>
      </c>
      <c r="C45" s="38" t="s">
        <v>135</v>
      </c>
      <c r="D45" s="38" t="s">
        <v>120</v>
      </c>
    </row>
    <row r="46" spans="2:4" ht="14.25">
      <c r="B46" s="17">
        <v>35</v>
      </c>
      <c r="C46" s="38" t="s">
        <v>136</v>
      </c>
      <c r="D46" s="38" t="s">
        <v>120</v>
      </c>
    </row>
    <row r="47" spans="2:4" ht="14.25">
      <c r="B47" s="17">
        <v>36</v>
      </c>
      <c r="C47" s="38" t="s">
        <v>137</v>
      </c>
      <c r="D47" s="38" t="s">
        <v>120</v>
      </c>
    </row>
    <row r="48" spans="2:4" ht="14.25">
      <c r="B48" s="17">
        <v>37</v>
      </c>
      <c r="C48" s="38" t="s">
        <v>138</v>
      </c>
      <c r="D48" s="38" t="s">
        <v>120</v>
      </c>
    </row>
    <row r="49" spans="2:4" ht="14.25">
      <c r="B49" s="17">
        <v>38</v>
      </c>
      <c r="C49" s="38" t="s">
        <v>121</v>
      </c>
      <c r="D49" s="38" t="s">
        <v>120</v>
      </c>
    </row>
    <row r="50" spans="2:4" ht="14.25">
      <c r="B50" s="17">
        <v>39</v>
      </c>
      <c r="C50" s="38" t="s">
        <v>168</v>
      </c>
      <c r="D50" s="38" t="s">
        <v>120</v>
      </c>
    </row>
    <row r="51" spans="2:4" ht="14.25">
      <c r="B51" s="17">
        <v>40</v>
      </c>
      <c r="C51" s="38" t="s">
        <v>138</v>
      </c>
      <c r="D51" s="38" t="s">
        <v>120</v>
      </c>
    </row>
    <row r="52" spans="2:4" ht="14.25">
      <c r="B52" s="17">
        <v>41</v>
      </c>
      <c r="C52" s="38" t="s">
        <v>291</v>
      </c>
      <c r="D52" s="38" t="s">
        <v>120</v>
      </c>
    </row>
    <row r="53" spans="2:4" ht="14.25">
      <c r="B53" s="17">
        <v>42</v>
      </c>
      <c r="C53" s="38" t="s">
        <v>169</v>
      </c>
      <c r="D53" s="38" t="s">
        <v>120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6" dxfId="363">
      <formula>C30&lt;&gt;""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9"/>
  <sheetViews>
    <sheetView zoomScalePageLayoutView="0" workbookViewId="0" topLeftCell="A37">
      <selection activeCell="B10" sqref="B10:D5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4.7109375" style="2" customWidth="1"/>
    <col min="5" max="5" width="13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(605 -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92</v>
      </c>
      <c r="E4" s="33" t="s">
        <v>4</v>
      </c>
      <c r="F4" s="1"/>
      <c r="G4" s="1"/>
    </row>
    <row r="5" spans="2:7" ht="14.25">
      <c r="B5" s="7">
        <v>605</v>
      </c>
      <c r="C5" s="7" t="s">
        <v>39</v>
      </c>
      <c r="D5" s="7" t="s">
        <v>52</v>
      </c>
      <c r="E5" s="7" t="s">
        <v>44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162</v>
      </c>
      <c r="E7" s="80"/>
      <c r="F7" s="80"/>
      <c r="G7" s="80"/>
    </row>
    <row r="8" spans="2:7" ht="14.25">
      <c r="B8" s="62" t="s">
        <v>55</v>
      </c>
      <c r="C8" s="62"/>
      <c r="D8" s="80" t="s">
        <v>161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169</v>
      </c>
      <c r="D12" s="7" t="s">
        <v>120</v>
      </c>
      <c r="E12" s="37"/>
      <c r="F12" s="76"/>
      <c r="G12" s="76"/>
    </row>
    <row r="13" spans="2:7" ht="14.25">
      <c r="B13" s="17">
        <v>2</v>
      </c>
      <c r="C13" s="36" t="s">
        <v>291</v>
      </c>
      <c r="D13" s="7" t="s">
        <v>120</v>
      </c>
      <c r="E13" s="37"/>
      <c r="F13" s="76"/>
      <c r="G13" s="76"/>
    </row>
    <row r="14" spans="2:7" ht="14.25">
      <c r="B14" s="17">
        <v>3</v>
      </c>
      <c r="C14" s="36" t="s">
        <v>138</v>
      </c>
      <c r="D14" s="7" t="s">
        <v>120</v>
      </c>
      <c r="E14" s="37"/>
      <c r="F14" s="76"/>
      <c r="G14" s="76"/>
    </row>
    <row r="15" spans="2:7" ht="14.25">
      <c r="B15" s="17">
        <v>4</v>
      </c>
      <c r="C15" s="36" t="s">
        <v>168</v>
      </c>
      <c r="D15" s="7" t="s">
        <v>120</v>
      </c>
      <c r="E15" s="37"/>
      <c r="F15" s="76"/>
      <c r="G15" s="76"/>
    </row>
    <row r="16" spans="2:7" ht="14.25">
      <c r="B16" s="17">
        <v>5</v>
      </c>
      <c r="C16" s="36" t="s">
        <v>121</v>
      </c>
      <c r="D16" s="7" t="s">
        <v>120</v>
      </c>
      <c r="E16" s="37"/>
      <c r="F16" s="76"/>
      <c r="G16" s="76"/>
    </row>
    <row r="17" spans="2:7" ht="14.25">
      <c r="B17" s="17">
        <v>6</v>
      </c>
      <c r="C17" s="36" t="s">
        <v>139</v>
      </c>
      <c r="D17" s="7" t="s">
        <v>120</v>
      </c>
      <c r="E17" s="37"/>
      <c r="F17" s="76"/>
      <c r="G17" s="76"/>
    </row>
    <row r="18" spans="2:7" ht="14.25">
      <c r="B18" s="17">
        <v>7</v>
      </c>
      <c r="C18" s="36" t="s">
        <v>136</v>
      </c>
      <c r="D18" s="7" t="s">
        <v>120</v>
      </c>
      <c r="E18" s="37"/>
      <c r="F18" s="76"/>
      <c r="G18" s="76"/>
    </row>
    <row r="19" spans="2:7" ht="14.25">
      <c r="B19" s="17">
        <v>8</v>
      </c>
      <c r="C19" s="36" t="s">
        <v>135</v>
      </c>
      <c r="D19" s="7" t="s">
        <v>120</v>
      </c>
      <c r="E19" s="37"/>
      <c r="F19" s="76"/>
      <c r="G19" s="76"/>
    </row>
    <row r="20" spans="2:7" ht="14.25">
      <c r="B20" s="17">
        <v>9</v>
      </c>
      <c r="C20" s="36" t="s">
        <v>134</v>
      </c>
      <c r="D20" s="7" t="s">
        <v>120</v>
      </c>
      <c r="E20" s="37"/>
      <c r="F20" s="76"/>
      <c r="G20" s="76"/>
    </row>
    <row r="21" spans="2:7" ht="14.25">
      <c r="B21" s="17">
        <v>10</v>
      </c>
      <c r="C21" s="36" t="s">
        <v>133</v>
      </c>
      <c r="D21" s="7" t="s">
        <v>120</v>
      </c>
      <c r="E21" s="37"/>
      <c r="G21" s="1"/>
    </row>
    <row r="22" spans="2:5" ht="14.25">
      <c r="B22" s="17">
        <v>11</v>
      </c>
      <c r="C22" s="36" t="s">
        <v>132</v>
      </c>
      <c r="D22" s="7" t="s">
        <v>120</v>
      </c>
      <c r="E22" s="37"/>
    </row>
    <row r="23" spans="2:7" ht="14.25">
      <c r="B23" s="17">
        <v>12</v>
      </c>
      <c r="C23" s="36" t="s">
        <v>131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140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141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119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122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119</v>
      </c>
      <c r="D28" s="7" t="s">
        <v>111</v>
      </c>
      <c r="E28" s="37"/>
    </row>
    <row r="29" spans="2:5" ht="14.25">
      <c r="B29" s="17">
        <v>18</v>
      </c>
      <c r="C29" s="36" t="s">
        <v>118</v>
      </c>
      <c r="D29" s="7" t="s">
        <v>111</v>
      </c>
      <c r="E29" s="37"/>
    </row>
    <row r="30" spans="2:4" ht="14.25">
      <c r="B30" s="17">
        <v>19</v>
      </c>
      <c r="C30" s="38" t="s">
        <v>123</v>
      </c>
      <c r="D30" s="38" t="s">
        <v>111</v>
      </c>
    </row>
    <row r="31" spans="2:4" ht="14.25">
      <c r="B31" s="17">
        <v>20</v>
      </c>
      <c r="C31" s="38" t="s">
        <v>115</v>
      </c>
      <c r="D31" s="38" t="s">
        <v>111</v>
      </c>
    </row>
    <row r="32" spans="2:7" ht="14.25">
      <c r="B32" s="17">
        <v>21</v>
      </c>
      <c r="C32" s="38" t="s">
        <v>124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114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125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126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127</v>
      </c>
      <c r="D36" s="38" t="s">
        <v>111</v>
      </c>
    </row>
    <row r="37" spans="2:4" ht="14.25">
      <c r="B37" s="17">
        <v>26</v>
      </c>
      <c r="C37" s="38" t="s">
        <v>128</v>
      </c>
      <c r="D37" s="38" t="s">
        <v>111</v>
      </c>
    </row>
    <row r="38" spans="2:4" ht="14.25">
      <c r="B38" s="17">
        <v>27</v>
      </c>
      <c r="C38" s="38" t="s">
        <v>129</v>
      </c>
      <c r="D38" s="38" t="s">
        <v>111</v>
      </c>
    </row>
    <row r="39" spans="2:4" ht="14.25">
      <c r="B39" s="17">
        <v>28</v>
      </c>
      <c r="C39" s="38" t="s">
        <v>109</v>
      </c>
      <c r="D39" s="38" t="s">
        <v>40</v>
      </c>
    </row>
    <row r="40" spans="2:4" ht="14.25">
      <c r="B40" s="17">
        <v>29</v>
      </c>
      <c r="C40" s="38" t="s">
        <v>170</v>
      </c>
      <c r="D40" s="38" t="s">
        <v>40</v>
      </c>
    </row>
    <row r="41" spans="2:4" ht="14.25">
      <c r="B41" s="17">
        <v>30</v>
      </c>
      <c r="C41" s="38" t="s">
        <v>171</v>
      </c>
      <c r="D41" s="38" t="s">
        <v>40</v>
      </c>
    </row>
    <row r="42" spans="2:4" ht="14.25">
      <c r="B42" s="17">
        <v>31</v>
      </c>
      <c r="C42" s="38" t="s">
        <v>172</v>
      </c>
      <c r="D42" s="38" t="s">
        <v>40</v>
      </c>
    </row>
    <row r="43" spans="2:4" ht="14.25">
      <c r="B43" s="17">
        <v>32</v>
      </c>
      <c r="C43" s="38" t="s">
        <v>173</v>
      </c>
      <c r="D43" s="38" t="s">
        <v>40</v>
      </c>
    </row>
    <row r="44" spans="2:4" ht="14.25">
      <c r="B44" s="17">
        <v>33</v>
      </c>
      <c r="C44" s="38" t="s">
        <v>174</v>
      </c>
      <c r="D44" s="38" t="s">
        <v>40</v>
      </c>
    </row>
    <row r="45" spans="2:4" ht="14.25">
      <c r="B45" s="17">
        <v>34</v>
      </c>
      <c r="C45" s="38" t="s">
        <v>175</v>
      </c>
      <c r="D45" s="38" t="s">
        <v>40</v>
      </c>
    </row>
    <row r="46" spans="2:4" ht="14.25">
      <c r="B46" s="17">
        <v>35</v>
      </c>
      <c r="C46" s="38" t="s">
        <v>107</v>
      </c>
      <c r="D46" s="38" t="s">
        <v>40</v>
      </c>
    </row>
    <row r="47" spans="2:4" ht="14.25">
      <c r="B47" s="17">
        <v>36</v>
      </c>
      <c r="C47" s="38" t="s">
        <v>106</v>
      </c>
      <c r="D47" s="38" t="s">
        <v>40</v>
      </c>
    </row>
    <row r="48" spans="2:4" ht="14.25">
      <c r="B48" s="17">
        <v>37</v>
      </c>
      <c r="C48" s="38" t="s">
        <v>105</v>
      </c>
      <c r="D48" s="38" t="s">
        <v>40</v>
      </c>
    </row>
    <row r="49" spans="2:4" ht="14.25">
      <c r="B49" s="17">
        <v>38</v>
      </c>
      <c r="C49" s="38" t="s">
        <v>104</v>
      </c>
      <c r="D49" s="38" t="s">
        <v>40</v>
      </c>
    </row>
    <row r="50" spans="2:4" ht="14.25">
      <c r="B50" s="17">
        <v>39</v>
      </c>
      <c r="C50" s="38" t="s">
        <v>102</v>
      </c>
      <c r="D50" s="38" t="s">
        <v>40</v>
      </c>
    </row>
    <row r="51" spans="2:4" ht="14.25">
      <c r="B51" s="17">
        <v>40</v>
      </c>
      <c r="C51" s="38" t="s">
        <v>100</v>
      </c>
      <c r="D51" s="38" t="s">
        <v>40</v>
      </c>
    </row>
    <row r="52" spans="2:4" ht="14.25">
      <c r="B52" s="17">
        <v>41</v>
      </c>
      <c r="C52" s="38" t="s">
        <v>167</v>
      </c>
      <c r="D52" s="38" t="s">
        <v>40</v>
      </c>
    </row>
    <row r="53" spans="2:4" ht="14.25">
      <c r="B53" s="17">
        <v>42</v>
      </c>
      <c r="C53" s="38" t="s">
        <v>166</v>
      </c>
      <c r="D53" s="38" t="s">
        <v>40</v>
      </c>
    </row>
    <row r="54" spans="2:4" ht="14.25">
      <c r="B54" s="17">
        <v>43</v>
      </c>
      <c r="C54" s="38" t="s">
        <v>165</v>
      </c>
      <c r="D54" s="38" t="s">
        <v>40</v>
      </c>
    </row>
    <row r="55" spans="2:4" ht="14.25">
      <c r="B55" s="17">
        <v>44</v>
      </c>
      <c r="C55" s="38" t="s">
        <v>164</v>
      </c>
      <c r="D55" s="38" t="s">
        <v>40</v>
      </c>
    </row>
    <row r="56" spans="2:4" ht="14.25">
      <c r="B56" s="17">
        <v>45</v>
      </c>
      <c r="C56" s="38" t="s">
        <v>98</v>
      </c>
      <c r="D56" s="38" t="s">
        <v>40</v>
      </c>
    </row>
    <row r="57" spans="2:4" ht="14.25">
      <c r="B57" s="17">
        <v>46</v>
      </c>
      <c r="C57" s="38" t="s">
        <v>150</v>
      </c>
      <c r="D57" s="38" t="s">
        <v>40</v>
      </c>
    </row>
    <row r="58" spans="2:4" ht="14.25">
      <c r="B58" s="17">
        <v>47</v>
      </c>
      <c r="C58" s="38" t="s">
        <v>151</v>
      </c>
      <c r="D58" s="38" t="s">
        <v>40</v>
      </c>
    </row>
    <row r="59" spans="2:4" ht="14.25">
      <c r="B59" s="17">
        <v>48</v>
      </c>
      <c r="C59" s="38" t="s">
        <v>163</v>
      </c>
      <c r="D59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0"/>
  <sheetViews>
    <sheetView zoomScalePageLayoutView="0" workbookViewId="0" topLeftCell="A48">
      <selection activeCell="B10" sqref="B10:D50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6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(606 -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92</v>
      </c>
      <c r="E4" s="33" t="s">
        <v>4</v>
      </c>
      <c r="F4" s="1"/>
      <c r="G4" s="1"/>
    </row>
    <row r="5" spans="2:7" ht="14.25">
      <c r="B5" s="7">
        <v>606</v>
      </c>
      <c r="C5" s="7" t="s">
        <v>41</v>
      </c>
      <c r="D5" s="7" t="s">
        <v>43</v>
      </c>
      <c r="E5" s="7" t="s">
        <v>51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161</v>
      </c>
      <c r="E7" s="80"/>
      <c r="F7" s="80"/>
      <c r="G7" s="80"/>
    </row>
    <row r="8" spans="2:7" ht="14.25">
      <c r="B8" s="62" t="s">
        <v>55</v>
      </c>
      <c r="C8" s="62"/>
      <c r="D8" s="80" t="s">
        <v>176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163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151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150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98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99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100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101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98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102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104</v>
      </c>
      <c r="D21" s="7" t="s">
        <v>40</v>
      </c>
      <c r="E21" s="37"/>
      <c r="G21" s="1"/>
    </row>
    <row r="22" spans="2:5" ht="14.25">
      <c r="B22" s="17">
        <v>11</v>
      </c>
      <c r="C22" s="36" t="s">
        <v>105</v>
      </c>
      <c r="D22" s="7" t="s">
        <v>40</v>
      </c>
      <c r="E22" s="37"/>
    </row>
    <row r="23" spans="2:7" ht="14.25">
      <c r="B23" s="17">
        <v>12</v>
      </c>
      <c r="C23" s="36" t="s">
        <v>106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107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108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109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110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112</v>
      </c>
      <c r="D28" s="7" t="s">
        <v>111</v>
      </c>
      <c r="E28" s="37"/>
    </row>
    <row r="29" spans="2:5" ht="14.25">
      <c r="B29" s="17">
        <v>18</v>
      </c>
      <c r="C29" s="36" t="s">
        <v>113</v>
      </c>
      <c r="D29" s="7" t="s">
        <v>111</v>
      </c>
      <c r="E29" s="37"/>
    </row>
    <row r="30" spans="2:4" ht="14.25">
      <c r="B30" s="17">
        <v>19</v>
      </c>
      <c r="C30" s="38" t="s">
        <v>114</v>
      </c>
      <c r="D30" s="38" t="s">
        <v>111</v>
      </c>
    </row>
    <row r="31" spans="2:4" ht="14.25">
      <c r="B31" s="17">
        <v>20</v>
      </c>
      <c r="C31" s="38" t="s">
        <v>124</v>
      </c>
      <c r="D31" s="38" t="s">
        <v>111</v>
      </c>
    </row>
    <row r="32" spans="2:7" ht="14.25">
      <c r="B32" s="17">
        <v>21</v>
      </c>
      <c r="C32" s="38" t="s">
        <v>115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116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117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118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119</v>
      </c>
      <c r="D36" s="38" t="s">
        <v>111</v>
      </c>
    </row>
    <row r="37" spans="2:4" ht="14.25">
      <c r="B37" s="17">
        <v>26</v>
      </c>
      <c r="C37" s="38" t="s">
        <v>130</v>
      </c>
      <c r="D37" s="38" t="s">
        <v>111</v>
      </c>
    </row>
    <row r="38" spans="2:4" ht="14.25">
      <c r="B38" s="17">
        <v>27</v>
      </c>
      <c r="C38" s="38" t="s">
        <v>177</v>
      </c>
      <c r="D38" s="38" t="s">
        <v>111</v>
      </c>
    </row>
    <row r="39" spans="2:4" ht="14.25">
      <c r="B39" s="17">
        <v>28</v>
      </c>
      <c r="C39" s="38" t="s">
        <v>178</v>
      </c>
      <c r="D39" s="38" t="s">
        <v>111</v>
      </c>
    </row>
    <row r="40" spans="2:4" ht="14.25">
      <c r="B40" s="17">
        <v>29</v>
      </c>
      <c r="C40" s="38" t="s">
        <v>179</v>
      </c>
      <c r="D40" s="38" t="s">
        <v>111</v>
      </c>
    </row>
    <row r="41" spans="2:4" ht="14.25">
      <c r="B41" s="17">
        <v>30</v>
      </c>
      <c r="C41" s="38" t="s">
        <v>180</v>
      </c>
      <c r="D41" s="38" t="s">
        <v>111</v>
      </c>
    </row>
    <row r="42" spans="2:4" ht="14.25">
      <c r="B42" s="17">
        <v>31</v>
      </c>
      <c r="C42" s="38" t="s">
        <v>181</v>
      </c>
      <c r="D42" s="38" t="s">
        <v>111</v>
      </c>
    </row>
    <row r="43" spans="2:4" ht="14.25">
      <c r="B43" s="17">
        <v>32</v>
      </c>
      <c r="C43" s="38" t="s">
        <v>182</v>
      </c>
      <c r="D43" s="38" t="s">
        <v>111</v>
      </c>
    </row>
    <row r="44" spans="2:4" ht="14.25">
      <c r="B44" s="17">
        <v>33</v>
      </c>
      <c r="C44" s="38" t="s">
        <v>183</v>
      </c>
      <c r="D44" s="38" t="s">
        <v>111</v>
      </c>
    </row>
    <row r="45" spans="2:4" ht="14.25">
      <c r="B45" s="17">
        <v>34</v>
      </c>
      <c r="C45" s="38" t="s">
        <v>184</v>
      </c>
      <c r="D45" s="38" t="s">
        <v>111</v>
      </c>
    </row>
    <row r="46" spans="2:4" ht="14.25">
      <c r="B46" s="17">
        <v>35</v>
      </c>
      <c r="C46" s="38" t="s">
        <v>185</v>
      </c>
      <c r="D46" s="38" t="s">
        <v>111</v>
      </c>
    </row>
    <row r="47" spans="2:4" ht="14.25">
      <c r="B47" s="17">
        <v>36</v>
      </c>
      <c r="C47" s="38" t="s">
        <v>183</v>
      </c>
      <c r="D47" s="38" t="s">
        <v>111</v>
      </c>
    </row>
    <row r="48" spans="2:4" ht="14.25">
      <c r="B48" s="17">
        <v>37</v>
      </c>
      <c r="C48" s="38" t="s">
        <v>186</v>
      </c>
      <c r="D48" s="38" t="s">
        <v>111</v>
      </c>
    </row>
    <row r="49" spans="2:4" ht="14.25">
      <c r="B49" s="17">
        <v>38</v>
      </c>
      <c r="C49" s="38" t="s">
        <v>143</v>
      </c>
      <c r="D49" s="38" t="s">
        <v>111</v>
      </c>
    </row>
    <row r="50" spans="2:4" ht="14.25">
      <c r="B50" s="17">
        <v>39</v>
      </c>
      <c r="C50" s="38" t="s">
        <v>147</v>
      </c>
      <c r="D50" s="38" t="s">
        <v>111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D8:G8">
    <cfRule type="expression" priority="6" dxfId="0">
      <formula>D8=""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D7:G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9"/>
  <sheetViews>
    <sheetView zoomScalePageLayoutView="0" workbookViewId="0" topLeftCell="A26">
      <selection activeCell="B10" sqref="B10:D4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6.00390625" style="2" bestFit="1" customWidth="1"/>
    <col min="5" max="5" width="13.42187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(606 -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606</v>
      </c>
      <c r="C5" s="7" t="s">
        <v>39</v>
      </c>
      <c r="D5" s="7" t="s">
        <v>51</v>
      </c>
      <c r="E5" s="7" t="s">
        <v>43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176</v>
      </c>
      <c r="E7" s="80"/>
      <c r="F7" s="80"/>
      <c r="G7" s="80"/>
    </row>
    <row r="8" spans="2:7" ht="14.25">
      <c r="B8" s="62" t="s">
        <v>55</v>
      </c>
      <c r="C8" s="62"/>
      <c r="D8" s="80" t="s">
        <v>161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9" t="s">
        <v>60</v>
      </c>
      <c r="E11" s="1"/>
      <c r="F11" s="78"/>
      <c r="G11" s="78"/>
    </row>
    <row r="12" spans="2:7" ht="14.25">
      <c r="B12" s="17">
        <v>1</v>
      </c>
      <c r="C12" s="36" t="s">
        <v>147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149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292</v>
      </c>
      <c r="D14" s="7" t="s">
        <v>111</v>
      </c>
      <c r="E14" s="37"/>
      <c r="F14" s="76"/>
      <c r="G14" s="76"/>
    </row>
    <row r="15" spans="2:7" ht="14.25">
      <c r="B15" s="17">
        <v>4</v>
      </c>
      <c r="C15" s="38" t="s">
        <v>149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147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143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186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183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185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184</v>
      </c>
      <c r="D21" s="7" t="s">
        <v>111</v>
      </c>
      <c r="E21" s="37"/>
      <c r="G21" s="1"/>
    </row>
    <row r="22" spans="2:5" ht="14.25">
      <c r="B22" s="17">
        <v>11</v>
      </c>
      <c r="C22" s="36" t="s">
        <v>183</v>
      </c>
      <c r="D22" s="7" t="s">
        <v>111</v>
      </c>
      <c r="E22" s="37"/>
    </row>
    <row r="23" spans="2:7" ht="14.25">
      <c r="B23" s="17">
        <v>12</v>
      </c>
      <c r="C23" s="36" t="s">
        <v>182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181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119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122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119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118</v>
      </c>
      <c r="D28" s="7" t="s">
        <v>111</v>
      </c>
      <c r="E28" s="37"/>
    </row>
    <row r="29" spans="2:5" ht="14.25">
      <c r="B29" s="17">
        <v>18</v>
      </c>
      <c r="C29" s="36" t="s">
        <v>123</v>
      </c>
      <c r="D29" s="7" t="s">
        <v>111</v>
      </c>
      <c r="E29" s="37"/>
    </row>
    <row r="30" spans="2:4" ht="14.25">
      <c r="B30" s="17">
        <v>19</v>
      </c>
      <c r="C30" s="36" t="s">
        <v>115</v>
      </c>
      <c r="D30" s="7" t="s">
        <v>111</v>
      </c>
    </row>
    <row r="31" spans="2:4" ht="14.25">
      <c r="B31" s="17">
        <v>20</v>
      </c>
      <c r="C31" s="38" t="s">
        <v>124</v>
      </c>
      <c r="D31" s="38" t="s">
        <v>111</v>
      </c>
    </row>
    <row r="32" spans="2:7" ht="14.25">
      <c r="B32" s="17">
        <v>21</v>
      </c>
      <c r="C32" s="38" t="s">
        <v>114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125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126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127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128</v>
      </c>
      <c r="D36" s="38" t="s">
        <v>111</v>
      </c>
    </row>
    <row r="37" spans="2:4" ht="14.25">
      <c r="B37" s="17">
        <v>26</v>
      </c>
      <c r="C37" s="38" t="s">
        <v>129</v>
      </c>
      <c r="D37" s="38" t="s">
        <v>111</v>
      </c>
    </row>
    <row r="38" spans="2:4" ht="14.25">
      <c r="B38" s="17">
        <v>27</v>
      </c>
      <c r="C38" s="38" t="s">
        <v>109</v>
      </c>
      <c r="D38" s="38" t="s">
        <v>40</v>
      </c>
    </row>
    <row r="39" spans="2:4" ht="14.25">
      <c r="B39" s="17">
        <v>28</v>
      </c>
      <c r="C39" s="38" t="s">
        <v>107</v>
      </c>
      <c r="D39" s="38" t="s">
        <v>40</v>
      </c>
    </row>
    <row r="40" spans="2:4" ht="14.25">
      <c r="B40" s="17">
        <v>29</v>
      </c>
      <c r="C40" s="38" t="s">
        <v>106</v>
      </c>
      <c r="D40" s="38" t="s">
        <v>40</v>
      </c>
    </row>
    <row r="41" spans="2:4" ht="14.25">
      <c r="B41" s="17">
        <v>30</v>
      </c>
      <c r="C41" s="38" t="s">
        <v>105</v>
      </c>
      <c r="D41" s="38" t="s">
        <v>40</v>
      </c>
    </row>
    <row r="42" spans="2:4" ht="14.25">
      <c r="B42" s="17">
        <v>31</v>
      </c>
      <c r="C42" s="38" t="s">
        <v>104</v>
      </c>
      <c r="D42" s="38" t="s">
        <v>40</v>
      </c>
    </row>
    <row r="43" spans="2:4" ht="14.25">
      <c r="B43" s="17">
        <v>32</v>
      </c>
      <c r="C43" s="38" t="s">
        <v>102</v>
      </c>
      <c r="D43" s="38" t="s">
        <v>40</v>
      </c>
    </row>
    <row r="44" spans="2:4" ht="14.25">
      <c r="B44" s="17">
        <v>33</v>
      </c>
      <c r="C44" s="38" t="s">
        <v>100</v>
      </c>
      <c r="D44" s="38" t="s">
        <v>40</v>
      </c>
    </row>
    <row r="45" spans="2:4" ht="14.25">
      <c r="B45" s="17">
        <v>34</v>
      </c>
      <c r="C45" s="38" t="s">
        <v>99</v>
      </c>
      <c r="D45" s="38" t="s">
        <v>40</v>
      </c>
    </row>
    <row r="46" spans="2:4" ht="14.25">
      <c r="B46" s="17">
        <v>35</v>
      </c>
      <c r="C46" s="38" t="s">
        <v>98</v>
      </c>
      <c r="D46" s="38" t="s">
        <v>40</v>
      </c>
    </row>
    <row r="47" spans="2:4" ht="14.25">
      <c r="B47" s="17">
        <v>36</v>
      </c>
      <c r="C47" s="38" t="s">
        <v>150</v>
      </c>
      <c r="D47" s="38" t="s">
        <v>40</v>
      </c>
    </row>
    <row r="48" spans="2:4" ht="14.25">
      <c r="B48" s="17">
        <v>37</v>
      </c>
      <c r="C48" s="38" t="s">
        <v>151</v>
      </c>
      <c r="D48" s="38" t="s">
        <v>40</v>
      </c>
    </row>
    <row r="49" spans="2:4" ht="14.25">
      <c r="B49" s="17">
        <v>38</v>
      </c>
      <c r="C49" s="38" t="s">
        <v>163</v>
      </c>
      <c r="D49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1:D32">
    <cfRule type="expression" priority="7" dxfId="363">
      <formula>C31&lt;&gt;""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1"/>
  <sheetViews>
    <sheetView zoomScalePageLayoutView="0" workbookViewId="0" topLeftCell="A10">
      <selection activeCell="C30" sqref="C30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(607 -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607</v>
      </c>
      <c r="C5" s="7" t="s">
        <v>41</v>
      </c>
      <c r="D5" s="7" t="s">
        <v>43</v>
      </c>
      <c r="E5" s="7" t="s">
        <v>187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188</v>
      </c>
      <c r="E7" s="80"/>
      <c r="F7" s="80"/>
      <c r="G7" s="80"/>
    </row>
    <row r="8" spans="2:7" ht="14.25">
      <c r="B8" s="62" t="s">
        <v>55</v>
      </c>
      <c r="C8" s="62"/>
      <c r="D8" s="80" t="s">
        <v>293</v>
      </c>
      <c r="E8" s="80"/>
      <c r="F8" s="80"/>
      <c r="G8" s="80"/>
    </row>
    <row r="9" ht="15" customHeight="1"/>
    <row r="10" spans="2:7" ht="14.25">
      <c r="B10" s="82" t="s">
        <v>56</v>
      </c>
      <c r="C10" s="83"/>
      <c r="D10" s="84"/>
      <c r="E10" s="1"/>
      <c r="F10" s="78" t="s">
        <v>57</v>
      </c>
      <c r="G10" s="78"/>
    </row>
    <row r="11" spans="2:7" ht="14.25">
      <c r="B11" s="46" t="s">
        <v>58</v>
      </c>
      <c r="C11" s="46" t="s">
        <v>59</v>
      </c>
      <c r="D11" s="46" t="s">
        <v>60</v>
      </c>
      <c r="E11" s="1"/>
      <c r="F11" s="78"/>
      <c r="G11" s="78"/>
    </row>
    <row r="12" spans="2:7" ht="14.25">
      <c r="B12" s="45">
        <v>1</v>
      </c>
      <c r="C12" s="47" t="s">
        <v>163</v>
      </c>
      <c r="D12" s="7" t="s">
        <v>40</v>
      </c>
      <c r="E12" s="37"/>
      <c r="F12" s="76"/>
      <c r="G12" s="76"/>
    </row>
    <row r="13" spans="2:7" ht="14.25">
      <c r="B13" s="45">
        <v>2</v>
      </c>
      <c r="C13" s="47" t="s">
        <v>151</v>
      </c>
      <c r="D13" s="7" t="s">
        <v>40</v>
      </c>
      <c r="E13" s="37"/>
      <c r="F13" s="76"/>
      <c r="G13" s="76"/>
    </row>
    <row r="14" spans="2:7" ht="14.25">
      <c r="B14" s="45">
        <v>3</v>
      </c>
      <c r="C14" s="47" t="s">
        <v>150</v>
      </c>
      <c r="D14" s="7" t="s">
        <v>40</v>
      </c>
      <c r="E14" s="37"/>
      <c r="F14" s="76"/>
      <c r="G14" s="76"/>
    </row>
    <row r="15" spans="2:7" ht="14.25">
      <c r="B15" s="45">
        <v>4</v>
      </c>
      <c r="C15" s="47" t="s">
        <v>98</v>
      </c>
      <c r="D15" s="7" t="s">
        <v>40</v>
      </c>
      <c r="E15" s="37"/>
      <c r="F15" s="76"/>
      <c r="G15" s="76"/>
    </row>
    <row r="16" spans="2:7" ht="14.25">
      <c r="B16" s="45">
        <v>5</v>
      </c>
      <c r="C16" s="47" t="s">
        <v>311</v>
      </c>
      <c r="D16" s="7" t="s">
        <v>40</v>
      </c>
      <c r="E16" s="37"/>
      <c r="F16" s="76"/>
      <c r="G16" s="76"/>
    </row>
    <row r="17" spans="2:7" ht="14.25">
      <c r="B17" s="45">
        <v>6</v>
      </c>
      <c r="C17" s="47" t="s">
        <v>100</v>
      </c>
      <c r="D17" s="7" t="s">
        <v>40</v>
      </c>
      <c r="E17" s="37"/>
      <c r="F17" s="76"/>
      <c r="G17" s="76"/>
    </row>
    <row r="18" spans="2:7" ht="14.25">
      <c r="B18" s="45">
        <v>7</v>
      </c>
      <c r="C18" s="47" t="s">
        <v>189</v>
      </c>
      <c r="D18" s="7" t="s">
        <v>40</v>
      </c>
      <c r="E18" s="37"/>
      <c r="F18" s="76"/>
      <c r="G18" s="76"/>
    </row>
    <row r="19" spans="2:7" ht="14.25">
      <c r="B19" s="45">
        <v>8</v>
      </c>
      <c r="C19" s="47" t="s">
        <v>277</v>
      </c>
      <c r="D19" s="7" t="s">
        <v>40</v>
      </c>
      <c r="E19" s="37"/>
      <c r="F19" s="76"/>
      <c r="G19" s="76"/>
    </row>
    <row r="20" spans="2:7" ht="14.25">
      <c r="B20" s="45">
        <v>9</v>
      </c>
      <c r="C20" s="51" t="s">
        <v>284</v>
      </c>
      <c r="D20" s="7" t="s">
        <v>40</v>
      </c>
      <c r="E20" s="37"/>
      <c r="F20" s="76"/>
      <c r="G20" s="76"/>
    </row>
    <row r="21" spans="2:7" ht="14.25">
      <c r="B21" s="45">
        <v>10</v>
      </c>
      <c r="C21" s="51" t="s">
        <v>312</v>
      </c>
      <c r="D21" s="7" t="s">
        <v>40</v>
      </c>
      <c r="E21" s="37"/>
      <c r="G21" s="1"/>
    </row>
    <row r="22" spans="2:5" ht="14.25">
      <c r="B22" s="45">
        <v>11</v>
      </c>
      <c r="C22" s="51" t="s">
        <v>313</v>
      </c>
      <c r="D22" s="7" t="s">
        <v>40</v>
      </c>
      <c r="E22" s="37"/>
    </row>
    <row r="23" spans="2:7" ht="14.25">
      <c r="B23" s="45">
        <v>12</v>
      </c>
      <c r="C23" s="51" t="s">
        <v>314</v>
      </c>
      <c r="D23" s="7" t="s">
        <v>40</v>
      </c>
      <c r="E23" s="37"/>
      <c r="F23" s="1"/>
      <c r="G23" s="1"/>
    </row>
    <row r="24" spans="2:7" ht="14.25">
      <c r="B24" s="45">
        <v>13</v>
      </c>
      <c r="C24" s="51" t="s">
        <v>189</v>
      </c>
      <c r="D24" s="7" t="s">
        <v>40</v>
      </c>
      <c r="E24" s="37"/>
      <c r="F24" s="1"/>
      <c r="G24" s="1"/>
    </row>
    <row r="25" spans="2:7" ht="14.25">
      <c r="B25" s="7">
        <v>14</v>
      </c>
      <c r="C25" s="51" t="s">
        <v>190</v>
      </c>
      <c r="D25" s="7" t="s">
        <v>40</v>
      </c>
      <c r="E25" s="37"/>
      <c r="F25" s="1"/>
      <c r="G25" s="1"/>
    </row>
    <row r="26" spans="2:7" ht="14.25">
      <c r="B26" s="7">
        <v>15</v>
      </c>
      <c r="C26" s="50" t="s">
        <v>191</v>
      </c>
      <c r="D26" s="7" t="s">
        <v>40</v>
      </c>
      <c r="E26" s="37"/>
      <c r="F26" s="1"/>
      <c r="G26" s="1"/>
    </row>
    <row r="27" spans="2:7" ht="14.25">
      <c r="B27" s="7">
        <v>16</v>
      </c>
      <c r="C27" s="50" t="s">
        <v>192</v>
      </c>
      <c r="D27" s="7" t="s">
        <v>40</v>
      </c>
      <c r="E27" s="37"/>
      <c r="F27" s="1"/>
      <c r="G27" s="1"/>
    </row>
    <row r="28" spans="2:5" ht="14.25">
      <c r="B28" s="7">
        <v>17</v>
      </c>
      <c r="C28" s="50" t="s">
        <v>193</v>
      </c>
      <c r="D28" s="7" t="s">
        <v>40</v>
      </c>
      <c r="E28" s="37"/>
    </row>
    <row r="29" spans="2:5" ht="14.25">
      <c r="B29" s="7">
        <v>18</v>
      </c>
      <c r="C29" s="50" t="s">
        <v>194</v>
      </c>
      <c r="D29" s="7" t="s">
        <v>40</v>
      </c>
      <c r="E29" s="37"/>
    </row>
    <row r="30" spans="2:4" ht="14.25">
      <c r="B30" s="7">
        <v>19</v>
      </c>
      <c r="C30" s="50" t="s">
        <v>177</v>
      </c>
      <c r="D30" s="7" t="s">
        <v>40</v>
      </c>
    </row>
    <row r="31" spans="2:4" ht="14.25">
      <c r="B31" s="45">
        <v>20</v>
      </c>
      <c r="C31" s="47" t="s">
        <v>172</v>
      </c>
      <c r="D31" s="7" t="s">
        <v>40</v>
      </c>
    </row>
    <row r="32" spans="2:7" ht="14.25">
      <c r="B32" s="45">
        <v>21</v>
      </c>
      <c r="C32" s="47" t="s">
        <v>195</v>
      </c>
      <c r="D32" s="7" t="s">
        <v>40</v>
      </c>
      <c r="E32" s="1"/>
      <c r="F32" s="1"/>
      <c r="G32" s="1"/>
    </row>
    <row r="33" spans="2:7" ht="14.25">
      <c r="B33" s="45">
        <v>22</v>
      </c>
      <c r="C33" s="47" t="s">
        <v>170</v>
      </c>
      <c r="D33" s="7" t="s">
        <v>40</v>
      </c>
      <c r="E33" s="1"/>
      <c r="F33" s="1"/>
      <c r="G33" s="1"/>
    </row>
    <row r="34" spans="2:7" ht="14.25">
      <c r="B34" s="45">
        <v>23</v>
      </c>
      <c r="C34" s="47" t="s">
        <v>109</v>
      </c>
      <c r="D34" s="7" t="s">
        <v>40</v>
      </c>
      <c r="E34" s="1"/>
      <c r="F34" s="1"/>
      <c r="G34" s="1"/>
    </row>
    <row r="35" spans="2:7" ht="14.25">
      <c r="B35" s="45">
        <v>24</v>
      </c>
      <c r="C35" s="47" t="s">
        <v>110</v>
      </c>
      <c r="D35" s="7" t="s">
        <v>111</v>
      </c>
      <c r="E35" s="1"/>
      <c r="F35" s="1"/>
      <c r="G35" s="1"/>
    </row>
    <row r="36" spans="2:4" ht="14.25">
      <c r="B36" s="45">
        <v>25</v>
      </c>
      <c r="C36" s="48" t="s">
        <v>112</v>
      </c>
      <c r="D36" s="48" t="s">
        <v>111</v>
      </c>
    </row>
    <row r="37" spans="2:4" ht="14.25">
      <c r="B37" s="45">
        <v>26</v>
      </c>
      <c r="C37" s="48" t="s">
        <v>113</v>
      </c>
      <c r="D37" s="48" t="s">
        <v>111</v>
      </c>
    </row>
    <row r="38" spans="2:4" ht="14.25">
      <c r="B38" s="45">
        <v>27</v>
      </c>
      <c r="C38" s="48" t="s">
        <v>114</v>
      </c>
      <c r="D38" s="48" t="s">
        <v>111</v>
      </c>
    </row>
    <row r="39" spans="2:4" ht="14.25">
      <c r="B39" s="45">
        <v>28</v>
      </c>
      <c r="C39" s="48" t="s">
        <v>124</v>
      </c>
      <c r="D39" s="48" t="s">
        <v>111</v>
      </c>
    </row>
    <row r="40" spans="2:4" ht="14.25">
      <c r="B40" s="45">
        <v>29</v>
      </c>
      <c r="C40" s="48" t="s">
        <v>115</v>
      </c>
      <c r="D40" s="48" t="s">
        <v>111</v>
      </c>
    </row>
    <row r="41" spans="2:4" ht="14.25">
      <c r="B41" s="45">
        <v>30</v>
      </c>
      <c r="C41" s="48" t="s">
        <v>116</v>
      </c>
      <c r="D41" s="48" t="s">
        <v>111</v>
      </c>
    </row>
    <row r="42" spans="2:4" ht="14.25">
      <c r="B42" s="49">
        <v>31</v>
      </c>
      <c r="C42" s="48" t="s">
        <v>117</v>
      </c>
      <c r="D42" s="48" t="s">
        <v>111</v>
      </c>
    </row>
    <row r="43" spans="2:4" ht="14.25">
      <c r="B43" s="49">
        <v>32</v>
      </c>
      <c r="C43" s="48" t="s">
        <v>118</v>
      </c>
      <c r="D43" s="48" t="s">
        <v>111</v>
      </c>
    </row>
    <row r="44" spans="2:4" ht="14.25">
      <c r="B44" s="49">
        <v>33</v>
      </c>
      <c r="C44" s="48" t="s">
        <v>119</v>
      </c>
      <c r="D44" s="48" t="s">
        <v>111</v>
      </c>
    </row>
    <row r="45" spans="2:4" ht="14.25">
      <c r="B45" s="49">
        <v>34</v>
      </c>
      <c r="C45" s="48" t="s">
        <v>181</v>
      </c>
      <c r="D45" s="48" t="s">
        <v>111</v>
      </c>
    </row>
    <row r="46" spans="2:4" ht="14.25">
      <c r="B46" s="49">
        <v>35</v>
      </c>
      <c r="C46" s="48" t="s">
        <v>180</v>
      </c>
      <c r="D46" s="48" t="s">
        <v>111</v>
      </c>
    </row>
    <row r="47" spans="2:4" ht="14.25">
      <c r="B47" s="49">
        <v>36</v>
      </c>
      <c r="C47" s="48" t="s">
        <v>179</v>
      </c>
      <c r="D47" s="48" t="s">
        <v>111</v>
      </c>
    </row>
    <row r="48" spans="2:4" ht="14.25">
      <c r="B48" s="49">
        <v>37</v>
      </c>
      <c r="C48" s="48" t="s">
        <v>196</v>
      </c>
      <c r="D48" s="48" t="s">
        <v>111</v>
      </c>
    </row>
    <row r="49" spans="2:4" ht="14.25">
      <c r="B49" s="49">
        <v>38</v>
      </c>
      <c r="C49" s="48" t="s">
        <v>197</v>
      </c>
      <c r="D49" s="48" t="s">
        <v>111</v>
      </c>
    </row>
    <row r="50" ht="14.25">
      <c r="B50" s="2"/>
    </row>
    <row r="51" ht="14.25">
      <c r="B51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7:G8">
    <cfRule type="expression" priority="6" dxfId="0">
      <formula>D7=""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C36:D37">
    <cfRule type="expression" priority="1" dxfId="363">
      <formula>C36&lt;&gt;""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5"/>
  <sheetViews>
    <sheetView zoomScalePageLayoutView="0" workbookViewId="0" topLeftCell="A34">
      <selection activeCell="B10" sqref="B10:D5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4.7109375" style="2" customWidth="1"/>
    <col min="5" max="5" width="13.42187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(607 -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607</v>
      </c>
      <c r="C5" s="7" t="s">
        <v>39</v>
      </c>
      <c r="D5" s="7" t="s">
        <v>187</v>
      </c>
      <c r="E5" s="7" t="s">
        <v>43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293</v>
      </c>
      <c r="E7" s="80"/>
      <c r="F7" s="80"/>
      <c r="G7" s="80"/>
    </row>
    <row r="8" spans="2:7" ht="14.25">
      <c r="B8" s="62" t="s">
        <v>55</v>
      </c>
      <c r="C8" s="62"/>
      <c r="D8" s="80" t="s">
        <v>188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46" t="s">
        <v>58</v>
      </c>
      <c r="C11" s="46" t="s">
        <v>59</v>
      </c>
      <c r="D11" s="46" t="s">
        <v>60</v>
      </c>
      <c r="E11" s="1"/>
      <c r="F11" s="78"/>
      <c r="G11" s="78"/>
    </row>
    <row r="12" spans="2:7" ht="14.25">
      <c r="B12" s="45">
        <v>1</v>
      </c>
      <c r="C12" s="47" t="s">
        <v>197</v>
      </c>
      <c r="D12" s="7" t="s">
        <v>111</v>
      </c>
      <c r="E12" s="37"/>
      <c r="F12" s="76"/>
      <c r="G12" s="76"/>
    </row>
    <row r="13" spans="2:7" ht="14.25">
      <c r="B13" s="45">
        <v>2</v>
      </c>
      <c r="C13" s="47" t="s">
        <v>196</v>
      </c>
      <c r="D13" s="7" t="s">
        <v>111</v>
      </c>
      <c r="E13" s="37"/>
      <c r="F13" s="76"/>
      <c r="G13" s="76"/>
    </row>
    <row r="14" spans="2:7" ht="14.25">
      <c r="B14" s="45">
        <v>3</v>
      </c>
      <c r="C14" s="47" t="s">
        <v>179</v>
      </c>
      <c r="D14" s="7" t="s">
        <v>111</v>
      </c>
      <c r="E14" s="37"/>
      <c r="F14" s="76"/>
      <c r="G14" s="76"/>
    </row>
    <row r="15" spans="2:7" ht="14.25">
      <c r="B15" s="45">
        <v>4</v>
      </c>
      <c r="C15" s="47" t="s">
        <v>180</v>
      </c>
      <c r="D15" s="7" t="s">
        <v>111</v>
      </c>
      <c r="E15" s="37"/>
      <c r="F15" s="76"/>
      <c r="G15" s="76"/>
    </row>
    <row r="16" spans="2:7" ht="14.25">
      <c r="B16" s="45">
        <v>5</v>
      </c>
      <c r="C16" s="47" t="s">
        <v>181</v>
      </c>
      <c r="D16" s="7" t="s">
        <v>111</v>
      </c>
      <c r="E16" s="37"/>
      <c r="F16" s="76"/>
      <c r="G16" s="76"/>
    </row>
    <row r="17" spans="2:7" ht="14.25">
      <c r="B17" s="45">
        <v>6</v>
      </c>
      <c r="C17" s="47" t="s">
        <v>119</v>
      </c>
      <c r="D17" s="7" t="s">
        <v>111</v>
      </c>
      <c r="E17" s="37"/>
      <c r="F17" s="76"/>
      <c r="G17" s="76"/>
    </row>
    <row r="18" spans="2:7" ht="14.25">
      <c r="B18" s="45">
        <v>7</v>
      </c>
      <c r="C18" s="47" t="s">
        <v>122</v>
      </c>
      <c r="D18" s="7" t="s">
        <v>111</v>
      </c>
      <c r="E18" s="37"/>
      <c r="F18" s="76"/>
      <c r="G18" s="76"/>
    </row>
    <row r="19" spans="2:7" ht="14.25">
      <c r="B19" s="45">
        <v>8</v>
      </c>
      <c r="C19" s="47" t="s">
        <v>119</v>
      </c>
      <c r="D19" s="7" t="s">
        <v>111</v>
      </c>
      <c r="E19" s="37"/>
      <c r="F19" s="76"/>
      <c r="G19" s="76"/>
    </row>
    <row r="20" spans="2:7" ht="14.25">
      <c r="B20" s="45">
        <v>9</v>
      </c>
      <c r="C20" s="47" t="s">
        <v>118</v>
      </c>
      <c r="D20" s="7" t="s">
        <v>111</v>
      </c>
      <c r="E20" s="37"/>
      <c r="F20" s="76"/>
      <c r="G20" s="76"/>
    </row>
    <row r="21" spans="2:7" ht="14.25">
      <c r="B21" s="45">
        <v>10</v>
      </c>
      <c r="C21" s="47" t="s">
        <v>115</v>
      </c>
      <c r="D21" s="7" t="s">
        <v>111</v>
      </c>
      <c r="E21" s="37"/>
      <c r="G21" s="1"/>
    </row>
    <row r="22" spans="2:5" ht="14.25">
      <c r="B22" s="45">
        <v>11</v>
      </c>
      <c r="C22" s="47" t="s">
        <v>124</v>
      </c>
      <c r="D22" s="7" t="s">
        <v>111</v>
      </c>
      <c r="E22" s="37"/>
    </row>
    <row r="23" spans="2:7" ht="14.25">
      <c r="B23" s="45">
        <v>12</v>
      </c>
      <c r="C23" s="47" t="s">
        <v>114</v>
      </c>
      <c r="D23" s="7" t="s">
        <v>111</v>
      </c>
      <c r="E23" s="37"/>
      <c r="F23" s="1"/>
      <c r="G23" s="1"/>
    </row>
    <row r="24" spans="2:7" ht="14.25">
      <c r="B24" s="45">
        <v>13</v>
      </c>
      <c r="C24" s="47" t="s">
        <v>125</v>
      </c>
      <c r="D24" s="7" t="s">
        <v>111</v>
      </c>
      <c r="E24" s="37"/>
      <c r="F24" s="1"/>
      <c r="G24" s="1"/>
    </row>
    <row r="25" spans="2:7" ht="14.25">
      <c r="B25" s="45">
        <v>14</v>
      </c>
      <c r="C25" s="47" t="s">
        <v>126</v>
      </c>
      <c r="D25" s="7" t="s">
        <v>111</v>
      </c>
      <c r="E25" s="37"/>
      <c r="F25" s="1"/>
      <c r="G25" s="1"/>
    </row>
    <row r="26" spans="2:7" ht="14.25">
      <c r="B26" s="45">
        <v>15</v>
      </c>
      <c r="C26" s="47" t="s">
        <v>127</v>
      </c>
      <c r="D26" s="7" t="s">
        <v>111</v>
      </c>
      <c r="E26" s="37"/>
      <c r="F26" s="1"/>
      <c r="G26" s="1"/>
    </row>
    <row r="27" spans="2:7" ht="14.25">
      <c r="B27" s="45">
        <v>16</v>
      </c>
      <c r="C27" s="47" t="s">
        <v>128</v>
      </c>
      <c r="D27" s="7" t="s">
        <v>111</v>
      </c>
      <c r="E27" s="37"/>
      <c r="F27" s="1"/>
      <c r="G27" s="1"/>
    </row>
    <row r="28" spans="2:5" ht="14.25">
      <c r="B28" s="45">
        <v>17</v>
      </c>
      <c r="C28" s="47" t="s">
        <v>129</v>
      </c>
      <c r="D28" s="7" t="s">
        <v>111</v>
      </c>
      <c r="E28" s="37"/>
    </row>
    <row r="29" spans="2:5" ht="14.25">
      <c r="B29" s="45">
        <v>18</v>
      </c>
      <c r="C29" s="47" t="s">
        <v>109</v>
      </c>
      <c r="D29" s="7" t="s">
        <v>40</v>
      </c>
      <c r="E29" s="37"/>
    </row>
    <row r="30" spans="2:4" ht="14.25">
      <c r="B30" s="45">
        <v>19</v>
      </c>
      <c r="C30" s="48" t="s">
        <v>170</v>
      </c>
      <c r="D30" s="48" t="s">
        <v>40</v>
      </c>
    </row>
    <row r="31" spans="2:4" ht="14.25">
      <c r="B31" s="45">
        <v>20</v>
      </c>
      <c r="C31" s="48" t="s">
        <v>171</v>
      </c>
      <c r="D31" s="48" t="s">
        <v>40</v>
      </c>
    </row>
    <row r="32" spans="2:7" ht="14.25">
      <c r="B32" s="45">
        <v>21</v>
      </c>
      <c r="C32" s="48" t="s">
        <v>198</v>
      </c>
      <c r="D32" s="48" t="s">
        <v>40</v>
      </c>
      <c r="E32" s="1"/>
      <c r="F32" s="1"/>
      <c r="G32" s="1"/>
    </row>
    <row r="33" spans="2:7" ht="14.25">
      <c r="B33" s="45">
        <v>22</v>
      </c>
      <c r="C33" s="48" t="s">
        <v>141</v>
      </c>
      <c r="D33" s="48" t="s">
        <v>40</v>
      </c>
      <c r="E33" s="1"/>
      <c r="F33" s="1"/>
      <c r="G33" s="1"/>
    </row>
    <row r="34" spans="2:7" ht="14.25">
      <c r="B34" s="45">
        <v>23</v>
      </c>
      <c r="C34" s="48" t="s">
        <v>194</v>
      </c>
      <c r="D34" s="48" t="s">
        <v>40</v>
      </c>
      <c r="E34" s="1"/>
      <c r="F34" s="1"/>
      <c r="G34" s="1"/>
    </row>
    <row r="35" spans="2:7" ht="14.25">
      <c r="B35" s="45">
        <v>24</v>
      </c>
      <c r="C35" s="48" t="s">
        <v>193</v>
      </c>
      <c r="D35" s="48" t="s">
        <v>40</v>
      </c>
      <c r="E35" s="1"/>
      <c r="F35" s="1"/>
      <c r="G35" s="1"/>
    </row>
    <row r="36" spans="2:4" ht="14.25">
      <c r="B36" s="45">
        <v>25</v>
      </c>
      <c r="C36" s="48" t="s">
        <v>199</v>
      </c>
      <c r="D36" s="48" t="s">
        <v>40</v>
      </c>
    </row>
    <row r="37" spans="2:4" ht="14.25">
      <c r="B37" s="45">
        <v>26</v>
      </c>
      <c r="C37" s="48" t="s">
        <v>192</v>
      </c>
      <c r="D37" s="48" t="s">
        <v>40</v>
      </c>
    </row>
    <row r="38" spans="2:4" ht="14.25">
      <c r="B38" s="7">
        <v>27</v>
      </c>
      <c r="C38" s="51" t="s">
        <v>190</v>
      </c>
      <c r="D38" s="48" t="s">
        <v>40</v>
      </c>
    </row>
    <row r="39" spans="2:4" ht="14.25">
      <c r="B39" s="7">
        <v>28</v>
      </c>
      <c r="C39" s="51" t="s">
        <v>189</v>
      </c>
      <c r="D39" s="51" t="s">
        <v>40</v>
      </c>
    </row>
    <row r="40" spans="2:4" ht="14.25">
      <c r="B40" s="7">
        <v>29</v>
      </c>
      <c r="C40" s="51" t="s">
        <v>314</v>
      </c>
      <c r="D40" s="51" t="s">
        <v>40</v>
      </c>
    </row>
    <row r="41" spans="2:4" ht="14.25">
      <c r="B41" s="7">
        <v>30</v>
      </c>
      <c r="C41" s="51" t="s">
        <v>313</v>
      </c>
      <c r="D41" s="51" t="s">
        <v>40</v>
      </c>
    </row>
    <row r="42" spans="2:4" ht="14.25">
      <c r="B42" s="7">
        <v>31</v>
      </c>
      <c r="C42" s="51" t="s">
        <v>174</v>
      </c>
      <c r="D42" s="51" t="s">
        <v>40</v>
      </c>
    </row>
    <row r="43" spans="2:4" ht="14.25">
      <c r="B43" s="7">
        <v>32</v>
      </c>
      <c r="C43" s="51" t="s">
        <v>230</v>
      </c>
      <c r="D43" s="51" t="s">
        <v>40</v>
      </c>
    </row>
    <row r="44" spans="2:4" ht="14.25">
      <c r="B44" s="7">
        <v>33</v>
      </c>
      <c r="C44" s="51" t="s">
        <v>273</v>
      </c>
      <c r="D44" s="51" t="s">
        <v>40</v>
      </c>
    </row>
    <row r="45" spans="2:4" ht="14.25">
      <c r="B45" s="7">
        <v>34</v>
      </c>
      <c r="C45" s="51" t="s">
        <v>274</v>
      </c>
      <c r="D45" s="51" t="s">
        <v>40</v>
      </c>
    </row>
    <row r="46" spans="2:4" ht="14.25">
      <c r="B46" s="7">
        <v>35</v>
      </c>
      <c r="C46" s="51" t="s">
        <v>275</v>
      </c>
      <c r="D46" s="51" t="s">
        <v>40</v>
      </c>
    </row>
    <row r="47" spans="2:4" ht="14.25">
      <c r="B47" s="7">
        <v>36</v>
      </c>
      <c r="C47" s="51" t="s">
        <v>276</v>
      </c>
      <c r="D47" s="51" t="s">
        <v>40</v>
      </c>
    </row>
    <row r="48" spans="2:4" ht="14.25">
      <c r="B48" s="7">
        <v>37</v>
      </c>
      <c r="C48" s="51" t="s">
        <v>277</v>
      </c>
      <c r="D48" s="51" t="s">
        <v>40</v>
      </c>
    </row>
    <row r="49" spans="2:4" ht="14.25">
      <c r="B49" s="7">
        <v>38</v>
      </c>
      <c r="C49" s="51" t="s">
        <v>189</v>
      </c>
      <c r="D49" s="51" t="s">
        <v>40</v>
      </c>
    </row>
    <row r="50" spans="2:4" ht="14.25">
      <c r="B50" s="7">
        <v>39</v>
      </c>
      <c r="C50" s="51" t="s">
        <v>100</v>
      </c>
      <c r="D50" s="48" t="s">
        <v>40</v>
      </c>
    </row>
    <row r="51" spans="2:4" ht="14.25">
      <c r="B51" s="49">
        <v>40</v>
      </c>
      <c r="C51" s="48" t="s">
        <v>311</v>
      </c>
      <c r="D51" s="48" t="s">
        <v>40</v>
      </c>
    </row>
    <row r="52" spans="2:4" ht="14.25">
      <c r="B52" s="49">
        <v>41</v>
      </c>
      <c r="C52" s="48" t="s">
        <v>98</v>
      </c>
      <c r="D52" s="48" t="s">
        <v>40</v>
      </c>
    </row>
    <row r="53" spans="2:4" ht="14.25">
      <c r="B53" s="49">
        <v>42</v>
      </c>
      <c r="C53" s="48" t="s">
        <v>150</v>
      </c>
      <c r="D53" s="48" t="s">
        <v>40</v>
      </c>
    </row>
    <row r="54" spans="2:4" ht="14.25">
      <c r="B54" s="49">
        <v>43</v>
      </c>
      <c r="C54" s="48" t="s">
        <v>151</v>
      </c>
      <c r="D54" s="48" t="s">
        <v>40</v>
      </c>
    </row>
    <row r="55" spans="2:4" ht="14.25">
      <c r="B55" s="49">
        <v>44</v>
      </c>
      <c r="C55" s="48" t="s">
        <v>163</v>
      </c>
      <c r="D55" s="4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D5">
    <cfRule type="expression" priority="7" dxfId="0">
      <formula>D5=""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E5">
    <cfRule type="expression" priority="4" dxfId="0">
      <formula>E5=""</formula>
    </cfRule>
  </conditionalFormatting>
  <conditionalFormatting sqref="D7:G7">
    <cfRule type="expression" priority="3" dxfId="0">
      <formula>D7=""</formula>
    </cfRule>
  </conditionalFormatting>
  <conditionalFormatting sqref="D8:G8">
    <cfRule type="expression" priority="2" dxfId="0">
      <formula>D8=""</formula>
    </cfRule>
  </conditionalFormatting>
  <conditionalFormatting sqref="C30:D31">
    <cfRule type="expression" priority="1" dxfId="363">
      <formula>C30&lt;&gt;""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9"/>
  <sheetViews>
    <sheetView zoomScalePageLayoutView="0" workbookViewId="0" topLeftCell="A29">
      <selection activeCell="B10" sqref="B10:D49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20.00390625" style="2" bestFit="1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(608 -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608</v>
      </c>
      <c r="C5" s="7" t="s">
        <v>41</v>
      </c>
      <c r="D5" s="7" t="s">
        <v>200</v>
      </c>
      <c r="E5" s="7" t="s">
        <v>49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201</v>
      </c>
      <c r="E7" s="80"/>
      <c r="F7" s="80"/>
      <c r="G7" s="80"/>
    </row>
    <row r="8" spans="2:7" ht="14.25">
      <c r="B8" s="62" t="s">
        <v>55</v>
      </c>
      <c r="C8" s="62"/>
      <c r="D8" s="80" t="s">
        <v>202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203</v>
      </c>
      <c r="D12" s="7" t="s">
        <v>120</v>
      </c>
      <c r="E12" s="37"/>
      <c r="F12" s="76"/>
      <c r="G12" s="76"/>
    </row>
    <row r="13" spans="2:7" ht="14.25">
      <c r="B13" s="17">
        <v>2</v>
      </c>
      <c r="C13" s="36" t="s">
        <v>204</v>
      </c>
      <c r="D13" s="7" t="s">
        <v>120</v>
      </c>
      <c r="E13" s="37"/>
      <c r="F13" s="76"/>
      <c r="G13" s="76"/>
    </row>
    <row r="14" spans="2:7" ht="14.25">
      <c r="B14" s="17">
        <v>3</v>
      </c>
      <c r="C14" s="36" t="s">
        <v>138</v>
      </c>
      <c r="D14" s="7" t="s">
        <v>120</v>
      </c>
      <c r="E14" s="37"/>
      <c r="F14" s="76"/>
      <c r="G14" s="76"/>
    </row>
    <row r="15" spans="2:7" ht="14.25">
      <c r="B15" s="17">
        <v>4</v>
      </c>
      <c r="C15" s="36" t="s">
        <v>168</v>
      </c>
      <c r="D15" s="7" t="s">
        <v>120</v>
      </c>
      <c r="E15" s="37"/>
      <c r="F15" s="76"/>
      <c r="G15" s="76"/>
    </row>
    <row r="16" spans="2:7" ht="14.25">
      <c r="B16" s="17">
        <v>5</v>
      </c>
      <c r="C16" s="36" t="s">
        <v>121</v>
      </c>
      <c r="D16" s="7" t="s">
        <v>120</v>
      </c>
      <c r="E16" s="37"/>
      <c r="F16" s="76"/>
      <c r="G16" s="76"/>
    </row>
    <row r="17" spans="2:7" ht="14.25">
      <c r="B17" s="17">
        <v>6</v>
      </c>
      <c r="C17" s="36" t="s">
        <v>138</v>
      </c>
      <c r="D17" s="7" t="s">
        <v>120</v>
      </c>
      <c r="E17" s="37"/>
      <c r="F17" s="76"/>
      <c r="G17" s="76"/>
    </row>
    <row r="18" spans="2:7" ht="14.25">
      <c r="B18" s="17">
        <v>7</v>
      </c>
      <c r="C18" s="36" t="s">
        <v>137</v>
      </c>
      <c r="D18" s="7" t="s">
        <v>120</v>
      </c>
      <c r="E18" s="37"/>
      <c r="F18" s="76"/>
      <c r="G18" s="76"/>
    </row>
    <row r="19" spans="2:7" ht="14.25">
      <c r="B19" s="17">
        <v>8</v>
      </c>
      <c r="C19" s="36" t="s">
        <v>205</v>
      </c>
      <c r="D19" s="7" t="s">
        <v>120</v>
      </c>
      <c r="E19" s="37"/>
      <c r="F19" s="76"/>
      <c r="G19" s="76"/>
    </row>
    <row r="20" spans="2:7" ht="14.25">
      <c r="B20" s="17">
        <v>9</v>
      </c>
      <c r="C20" s="36" t="s">
        <v>206</v>
      </c>
      <c r="D20" s="7" t="s">
        <v>120</v>
      </c>
      <c r="E20" s="37"/>
      <c r="F20" s="76"/>
      <c r="G20" s="76"/>
    </row>
    <row r="21" spans="2:7" ht="14.25">
      <c r="B21" s="17">
        <v>10</v>
      </c>
      <c r="C21" s="36" t="s">
        <v>135</v>
      </c>
      <c r="D21" s="7" t="s">
        <v>120</v>
      </c>
      <c r="E21" s="37"/>
      <c r="G21" s="1"/>
    </row>
    <row r="22" spans="2:5" ht="14.25">
      <c r="B22" s="17">
        <v>11</v>
      </c>
      <c r="C22" s="36" t="s">
        <v>207</v>
      </c>
      <c r="D22" s="7" t="s">
        <v>120</v>
      </c>
      <c r="E22" s="37"/>
    </row>
    <row r="23" spans="2:7" ht="14.25">
      <c r="B23" s="17">
        <v>12</v>
      </c>
      <c r="C23" s="36" t="s">
        <v>133</v>
      </c>
      <c r="D23" s="7" t="s">
        <v>120</v>
      </c>
      <c r="E23" s="37"/>
      <c r="F23" s="1"/>
      <c r="G23" s="1"/>
    </row>
    <row r="24" spans="2:7" ht="14.25">
      <c r="B24" s="17">
        <v>13</v>
      </c>
      <c r="C24" s="36" t="s">
        <v>208</v>
      </c>
      <c r="D24" s="7" t="s">
        <v>120</v>
      </c>
      <c r="E24" s="37"/>
      <c r="F24" s="1"/>
      <c r="G24" s="1"/>
    </row>
    <row r="25" spans="2:7" ht="14.25">
      <c r="B25" s="17">
        <v>14</v>
      </c>
      <c r="C25" s="36" t="s">
        <v>209</v>
      </c>
      <c r="D25" s="7" t="s">
        <v>120</v>
      </c>
      <c r="E25" s="37"/>
      <c r="F25" s="1"/>
      <c r="G25" s="1"/>
    </row>
    <row r="26" spans="2:7" ht="14.25">
      <c r="B26" s="17">
        <v>15</v>
      </c>
      <c r="C26" s="36" t="s">
        <v>210</v>
      </c>
      <c r="D26" s="7" t="s">
        <v>120</v>
      </c>
      <c r="E26" s="37"/>
      <c r="F26" s="1"/>
      <c r="G26" s="1"/>
    </row>
    <row r="27" spans="2:7" ht="14.25">
      <c r="B27" s="17">
        <v>16</v>
      </c>
      <c r="C27" s="36" t="s">
        <v>211</v>
      </c>
      <c r="D27" s="7" t="s">
        <v>120</v>
      </c>
      <c r="E27" s="37"/>
      <c r="F27" s="1"/>
      <c r="G27" s="1"/>
    </row>
    <row r="28" spans="2:5" ht="14.25">
      <c r="B28" s="17">
        <v>17</v>
      </c>
      <c r="C28" s="36" t="s">
        <v>212</v>
      </c>
      <c r="D28" s="7" t="s">
        <v>120</v>
      </c>
      <c r="E28" s="37"/>
    </row>
    <row r="29" spans="2:5" ht="14.25">
      <c r="B29" s="17">
        <v>18</v>
      </c>
      <c r="C29" s="36" t="s">
        <v>213</v>
      </c>
      <c r="D29" s="7" t="s">
        <v>120</v>
      </c>
      <c r="E29" s="37"/>
    </row>
    <row r="30" spans="2:4" ht="14.25">
      <c r="B30" s="17">
        <v>19</v>
      </c>
      <c r="C30" s="38" t="s">
        <v>132</v>
      </c>
      <c r="D30" s="38" t="s">
        <v>120</v>
      </c>
    </row>
    <row r="31" spans="2:4" ht="14.25">
      <c r="B31" s="17">
        <v>20</v>
      </c>
      <c r="C31" s="38" t="s">
        <v>131</v>
      </c>
      <c r="D31" s="38" t="s">
        <v>111</v>
      </c>
    </row>
    <row r="32" spans="2:7" ht="14.25">
      <c r="B32" s="17">
        <v>21</v>
      </c>
      <c r="C32" s="38" t="s">
        <v>140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141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119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122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119</v>
      </c>
      <c r="D36" s="38" t="s">
        <v>111</v>
      </c>
    </row>
    <row r="37" spans="2:4" ht="14.25">
      <c r="B37" s="17">
        <v>26</v>
      </c>
      <c r="C37" s="38" t="s">
        <v>118</v>
      </c>
      <c r="D37" s="38" t="s">
        <v>111</v>
      </c>
    </row>
    <row r="38" spans="2:4" ht="14.25">
      <c r="B38" s="17">
        <v>27</v>
      </c>
      <c r="C38" s="38" t="s">
        <v>123</v>
      </c>
      <c r="D38" s="38" t="s">
        <v>111</v>
      </c>
    </row>
    <row r="39" spans="2:4" ht="14.25">
      <c r="B39" s="17">
        <v>28</v>
      </c>
      <c r="C39" s="38" t="s">
        <v>115</v>
      </c>
      <c r="D39" s="38" t="s">
        <v>111</v>
      </c>
    </row>
    <row r="40" spans="2:4" ht="14.25">
      <c r="B40" s="17">
        <v>29</v>
      </c>
      <c r="C40" s="38" t="s">
        <v>124</v>
      </c>
      <c r="D40" s="38" t="s">
        <v>111</v>
      </c>
    </row>
    <row r="41" spans="2:4" ht="14.25">
      <c r="B41" s="17">
        <v>30</v>
      </c>
      <c r="C41" s="38" t="s">
        <v>114</v>
      </c>
      <c r="D41" s="38" t="s">
        <v>111</v>
      </c>
    </row>
    <row r="42" spans="2:4" ht="14.25">
      <c r="B42" s="17">
        <v>31</v>
      </c>
      <c r="C42" s="38" t="s">
        <v>125</v>
      </c>
      <c r="D42" s="38" t="s">
        <v>111</v>
      </c>
    </row>
    <row r="43" spans="2:4" ht="14.25">
      <c r="B43" s="17">
        <v>32</v>
      </c>
      <c r="C43" s="38" t="s">
        <v>126</v>
      </c>
      <c r="D43" s="38" t="s">
        <v>111</v>
      </c>
    </row>
    <row r="44" spans="2:4" ht="14.25">
      <c r="B44" s="17">
        <v>33</v>
      </c>
      <c r="C44" s="38" t="s">
        <v>127</v>
      </c>
      <c r="D44" s="38" t="s">
        <v>111</v>
      </c>
    </row>
    <row r="45" spans="2:4" ht="14.25">
      <c r="B45" s="17">
        <v>34</v>
      </c>
      <c r="C45" s="38" t="s">
        <v>128</v>
      </c>
      <c r="D45" s="38" t="s">
        <v>111</v>
      </c>
    </row>
    <row r="46" spans="2:4" ht="14.25">
      <c r="B46" s="17">
        <v>35</v>
      </c>
      <c r="C46" s="38" t="s">
        <v>129</v>
      </c>
      <c r="D46" s="38" t="s">
        <v>111</v>
      </c>
    </row>
    <row r="47" spans="2:4" ht="14.25">
      <c r="B47" s="17">
        <v>36</v>
      </c>
      <c r="C47" s="38" t="s">
        <v>109</v>
      </c>
      <c r="D47" s="38" t="s">
        <v>40</v>
      </c>
    </row>
    <row r="48" spans="2:4" ht="14.25">
      <c r="B48" s="17">
        <v>37</v>
      </c>
      <c r="C48" s="38" t="s">
        <v>107</v>
      </c>
      <c r="D48" s="38" t="s">
        <v>40</v>
      </c>
    </row>
    <row r="49" spans="2:4" ht="14.25">
      <c r="B49" s="17">
        <v>38</v>
      </c>
      <c r="C49" s="38" t="s">
        <v>175</v>
      </c>
      <c r="D49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6" dxfId="363">
      <formula>C30&lt;&gt;""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8"/>
  <sheetViews>
    <sheetView zoomScalePageLayoutView="0" workbookViewId="0" topLeftCell="A25">
      <selection activeCell="B10" sqref="B10:D4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5" width="20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(608 -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4</v>
      </c>
      <c r="E4" s="33" t="s">
        <v>4</v>
      </c>
      <c r="F4" s="1"/>
      <c r="G4" s="1"/>
    </row>
    <row r="5" spans="2:7" ht="14.25">
      <c r="B5" s="7">
        <v>608</v>
      </c>
      <c r="C5" s="7" t="s">
        <v>39</v>
      </c>
      <c r="D5" s="7" t="s">
        <v>200</v>
      </c>
      <c r="E5" s="7" t="s">
        <v>49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202</v>
      </c>
      <c r="E7" s="80"/>
      <c r="F7" s="80"/>
      <c r="G7" s="80"/>
    </row>
    <row r="8" spans="2:7" ht="14.25">
      <c r="B8" s="62" t="s">
        <v>55</v>
      </c>
      <c r="C8" s="62"/>
      <c r="D8" s="80" t="s">
        <v>201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175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107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108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109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110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112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113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114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124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115</v>
      </c>
      <c r="D21" s="7" t="s">
        <v>111</v>
      </c>
      <c r="E21" s="37"/>
      <c r="G21" s="1"/>
    </row>
    <row r="22" spans="2:5" ht="14.25">
      <c r="B22" s="17">
        <v>11</v>
      </c>
      <c r="C22" s="36" t="s">
        <v>116</v>
      </c>
      <c r="D22" s="7" t="s">
        <v>111</v>
      </c>
      <c r="E22" s="37"/>
    </row>
    <row r="23" spans="2:7" ht="14.25">
      <c r="B23" s="17">
        <v>12</v>
      </c>
      <c r="C23" s="36" t="s">
        <v>117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118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119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130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131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132</v>
      </c>
      <c r="D28" s="7" t="s">
        <v>120</v>
      </c>
      <c r="E28" s="37"/>
    </row>
    <row r="29" spans="2:5" ht="14.25">
      <c r="B29" s="17">
        <v>18</v>
      </c>
      <c r="C29" s="36" t="s">
        <v>213</v>
      </c>
      <c r="D29" s="7" t="s">
        <v>120</v>
      </c>
      <c r="E29" s="37"/>
    </row>
    <row r="30" spans="2:4" ht="14.25">
      <c r="B30" s="17">
        <v>19</v>
      </c>
      <c r="C30" s="38" t="s">
        <v>212</v>
      </c>
      <c r="D30" s="38" t="s">
        <v>120</v>
      </c>
    </row>
    <row r="31" spans="2:4" ht="14.25">
      <c r="B31" s="17">
        <v>20</v>
      </c>
      <c r="C31" s="38" t="s">
        <v>211</v>
      </c>
      <c r="D31" s="38" t="s">
        <v>120</v>
      </c>
    </row>
    <row r="32" spans="2:7" ht="14.25">
      <c r="B32" s="17">
        <v>21</v>
      </c>
      <c r="C32" s="38" t="s">
        <v>214</v>
      </c>
      <c r="D32" s="38" t="s">
        <v>120</v>
      </c>
      <c r="E32" s="1"/>
      <c r="F32" s="1"/>
      <c r="G32" s="1"/>
    </row>
    <row r="33" spans="2:7" ht="14.25">
      <c r="B33" s="17">
        <v>22</v>
      </c>
      <c r="C33" s="38" t="s">
        <v>215</v>
      </c>
      <c r="D33" s="38" t="s">
        <v>120</v>
      </c>
      <c r="E33" s="1"/>
      <c r="F33" s="1"/>
      <c r="G33" s="1"/>
    </row>
    <row r="34" spans="2:7" ht="14.25">
      <c r="B34" s="17">
        <v>23</v>
      </c>
      <c r="C34" s="38" t="s">
        <v>216</v>
      </c>
      <c r="D34" s="38" t="s">
        <v>120</v>
      </c>
      <c r="E34" s="1"/>
      <c r="F34" s="1"/>
      <c r="G34" s="1"/>
    </row>
    <row r="35" spans="2:7" ht="14.25">
      <c r="B35" s="17">
        <v>24</v>
      </c>
      <c r="C35" s="38" t="s">
        <v>134</v>
      </c>
      <c r="D35" s="38" t="s">
        <v>120</v>
      </c>
      <c r="E35" s="1"/>
      <c r="F35" s="1"/>
      <c r="G35" s="1"/>
    </row>
    <row r="36" spans="2:4" ht="14.25">
      <c r="B36" s="17">
        <v>25</v>
      </c>
      <c r="C36" s="38" t="s">
        <v>217</v>
      </c>
      <c r="D36" s="38" t="s">
        <v>120</v>
      </c>
    </row>
    <row r="37" spans="2:4" ht="14.25">
      <c r="B37" s="17">
        <v>26</v>
      </c>
      <c r="C37" s="38" t="s">
        <v>209</v>
      </c>
      <c r="D37" s="38" t="s">
        <v>120</v>
      </c>
    </row>
    <row r="38" spans="2:4" ht="14.25">
      <c r="B38" s="17">
        <v>27</v>
      </c>
      <c r="C38" s="38" t="s">
        <v>208</v>
      </c>
      <c r="D38" s="38" t="s">
        <v>120</v>
      </c>
    </row>
    <row r="39" spans="2:4" ht="14.25">
      <c r="B39" s="17">
        <v>28</v>
      </c>
      <c r="C39" s="38" t="s">
        <v>133</v>
      </c>
      <c r="D39" s="38" t="s">
        <v>120</v>
      </c>
    </row>
    <row r="40" spans="2:4" ht="14.25">
      <c r="B40" s="17">
        <v>29</v>
      </c>
      <c r="C40" s="38" t="s">
        <v>299</v>
      </c>
      <c r="D40" s="38" t="s">
        <v>120</v>
      </c>
    </row>
    <row r="41" spans="2:4" ht="14.25">
      <c r="B41" s="17">
        <v>30</v>
      </c>
      <c r="C41" s="38" t="s">
        <v>137</v>
      </c>
      <c r="D41" s="38" t="s">
        <v>120</v>
      </c>
    </row>
    <row r="42" spans="2:4" ht="14.25">
      <c r="B42" s="17">
        <v>31</v>
      </c>
      <c r="C42" s="38" t="s">
        <v>294</v>
      </c>
      <c r="D42" s="38" t="s">
        <v>120</v>
      </c>
    </row>
    <row r="43" spans="2:4" ht="14.25">
      <c r="B43" s="17">
        <v>32</v>
      </c>
      <c r="C43" s="38" t="s">
        <v>121</v>
      </c>
      <c r="D43" s="38" t="s">
        <v>120</v>
      </c>
    </row>
    <row r="44" spans="2:4" ht="14.25">
      <c r="B44" s="17">
        <v>33</v>
      </c>
      <c r="C44" s="38" t="s">
        <v>168</v>
      </c>
      <c r="D44" s="38" t="s">
        <v>120</v>
      </c>
    </row>
    <row r="45" spans="2:4" ht="14.25">
      <c r="B45" s="17">
        <v>34</v>
      </c>
      <c r="C45" s="38" t="s">
        <v>138</v>
      </c>
      <c r="D45" s="38" t="s">
        <v>120</v>
      </c>
    </row>
    <row r="46" spans="2:4" ht="14.25">
      <c r="B46" s="17">
        <v>35</v>
      </c>
      <c r="C46" s="38" t="s">
        <v>204</v>
      </c>
      <c r="D46" s="38" t="s">
        <v>120</v>
      </c>
    </row>
    <row r="47" spans="2:4" ht="14.25">
      <c r="B47" s="17">
        <v>36</v>
      </c>
      <c r="C47" s="38" t="s">
        <v>203</v>
      </c>
      <c r="D47" s="38" t="s">
        <v>120</v>
      </c>
    </row>
    <row r="48" spans="2:4" ht="14.25">
      <c r="B48" s="17">
        <v>37</v>
      </c>
      <c r="C48" s="38" t="s">
        <v>204</v>
      </c>
      <c r="D48" s="38" t="s">
        <v>120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3"/>
  <sheetViews>
    <sheetView zoomScalePageLayoutView="0" workbookViewId="0" topLeftCell="A10">
      <selection activeCell="B10" sqref="B10:D5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20.00390625" style="2" bestFit="1" customWidth="1"/>
    <col min="5" max="5" width="14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(609 -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609</v>
      </c>
      <c r="C5" s="7" t="s">
        <v>41</v>
      </c>
      <c r="D5" s="7" t="s">
        <v>200</v>
      </c>
      <c r="E5" s="7" t="s">
        <v>47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201</v>
      </c>
      <c r="E7" s="80"/>
      <c r="F7" s="80"/>
      <c r="G7" s="80"/>
    </row>
    <row r="8" spans="2:7" ht="14.25">
      <c r="B8" s="62" t="s">
        <v>55</v>
      </c>
      <c r="C8" s="62"/>
      <c r="D8" s="80" t="s">
        <v>218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203</v>
      </c>
      <c r="D12" s="7" t="s">
        <v>120</v>
      </c>
      <c r="E12" s="37"/>
      <c r="F12" s="76"/>
      <c r="G12" s="76"/>
    </row>
    <row r="13" spans="2:7" ht="14.25">
      <c r="B13" s="17">
        <v>2</v>
      </c>
      <c r="C13" s="36" t="s">
        <v>138</v>
      </c>
      <c r="D13" s="7" t="s">
        <v>120</v>
      </c>
      <c r="E13" s="37"/>
      <c r="F13" s="76"/>
      <c r="G13" s="76"/>
    </row>
    <row r="14" spans="2:7" ht="14.25">
      <c r="B14" s="17">
        <v>3</v>
      </c>
      <c r="C14" s="36" t="s">
        <v>168</v>
      </c>
      <c r="D14" s="7" t="s">
        <v>120</v>
      </c>
      <c r="E14" s="37"/>
      <c r="F14" s="76"/>
      <c r="G14" s="76"/>
    </row>
    <row r="15" spans="2:7" ht="14.25">
      <c r="B15" s="17">
        <v>4</v>
      </c>
      <c r="C15" s="36" t="s">
        <v>121</v>
      </c>
      <c r="D15" s="7" t="s">
        <v>120</v>
      </c>
      <c r="E15" s="37"/>
      <c r="F15" s="76"/>
      <c r="G15" s="76"/>
    </row>
    <row r="16" spans="2:7" ht="14.25">
      <c r="B16" s="17">
        <v>5</v>
      </c>
      <c r="C16" s="36" t="s">
        <v>138</v>
      </c>
      <c r="D16" s="7" t="s">
        <v>120</v>
      </c>
      <c r="E16" s="37"/>
      <c r="F16" s="76"/>
      <c r="G16" s="76"/>
    </row>
    <row r="17" spans="2:7" ht="14.25">
      <c r="B17" s="17">
        <v>6</v>
      </c>
      <c r="C17" s="36" t="s">
        <v>139</v>
      </c>
      <c r="D17" s="7" t="s">
        <v>120</v>
      </c>
      <c r="E17" s="37"/>
      <c r="F17" s="76"/>
      <c r="G17" s="76"/>
    </row>
    <row r="18" spans="2:7" ht="14.25">
      <c r="B18" s="17">
        <v>7</v>
      </c>
      <c r="C18" s="36" t="s">
        <v>136</v>
      </c>
      <c r="D18" s="7" t="s">
        <v>120</v>
      </c>
      <c r="E18" s="37"/>
      <c r="F18" s="76"/>
      <c r="G18" s="76"/>
    </row>
    <row r="19" spans="2:7" ht="14.25">
      <c r="B19" s="17">
        <v>8</v>
      </c>
      <c r="C19" s="36" t="s">
        <v>135</v>
      </c>
      <c r="D19" s="7" t="s">
        <v>120</v>
      </c>
      <c r="E19" s="37"/>
      <c r="F19" s="76"/>
      <c r="G19" s="76"/>
    </row>
    <row r="20" spans="2:7" ht="14.25">
      <c r="B20" s="17">
        <v>9</v>
      </c>
      <c r="C20" s="36" t="s">
        <v>207</v>
      </c>
      <c r="D20" s="7" t="s">
        <v>120</v>
      </c>
      <c r="E20" s="37"/>
      <c r="F20" s="76"/>
      <c r="G20" s="76"/>
    </row>
    <row r="21" spans="2:7" ht="14.25">
      <c r="B21" s="17">
        <v>10</v>
      </c>
      <c r="C21" s="36" t="s">
        <v>133</v>
      </c>
      <c r="D21" s="7" t="s">
        <v>120</v>
      </c>
      <c r="E21" s="37"/>
      <c r="G21" s="1"/>
    </row>
    <row r="22" spans="2:5" ht="14.25">
      <c r="B22" s="17">
        <v>11</v>
      </c>
      <c r="C22" s="36" t="s">
        <v>208</v>
      </c>
      <c r="D22" s="7" t="s">
        <v>120</v>
      </c>
      <c r="E22" s="37"/>
    </row>
    <row r="23" spans="2:7" ht="14.25">
      <c r="B23" s="17">
        <v>12</v>
      </c>
      <c r="C23" s="36" t="s">
        <v>209</v>
      </c>
      <c r="D23" s="7" t="s">
        <v>120</v>
      </c>
      <c r="E23" s="37"/>
      <c r="F23" s="1"/>
      <c r="G23" s="1"/>
    </row>
    <row r="24" spans="2:7" ht="14.25">
      <c r="B24" s="17">
        <v>13</v>
      </c>
      <c r="C24" s="36" t="s">
        <v>210</v>
      </c>
      <c r="D24" s="7" t="s">
        <v>120</v>
      </c>
      <c r="E24" s="37"/>
      <c r="F24" s="1"/>
      <c r="G24" s="1"/>
    </row>
    <row r="25" spans="2:7" ht="14.25">
      <c r="B25" s="17">
        <v>14</v>
      </c>
      <c r="C25" s="36" t="s">
        <v>211</v>
      </c>
      <c r="D25" s="7" t="s">
        <v>120</v>
      </c>
      <c r="E25" s="37"/>
      <c r="F25" s="1"/>
      <c r="G25" s="1"/>
    </row>
    <row r="26" spans="2:7" ht="14.25">
      <c r="B26" s="17">
        <v>15</v>
      </c>
      <c r="C26" s="36" t="s">
        <v>212</v>
      </c>
      <c r="D26" s="7" t="s">
        <v>120</v>
      </c>
      <c r="E26" s="37"/>
      <c r="F26" s="1"/>
      <c r="G26" s="1"/>
    </row>
    <row r="27" spans="2:7" ht="14.25">
      <c r="B27" s="17">
        <v>16</v>
      </c>
      <c r="C27" s="36" t="s">
        <v>213</v>
      </c>
      <c r="D27" s="7" t="s">
        <v>120</v>
      </c>
      <c r="E27" s="37"/>
      <c r="F27" s="1"/>
      <c r="G27" s="1"/>
    </row>
    <row r="28" spans="2:5" ht="14.25">
      <c r="B28" s="17">
        <v>17</v>
      </c>
      <c r="C28" s="36" t="s">
        <v>132</v>
      </c>
      <c r="D28" s="7" t="s">
        <v>120</v>
      </c>
      <c r="E28" s="37"/>
    </row>
    <row r="29" spans="2:5" ht="14.25">
      <c r="B29" s="17">
        <v>18</v>
      </c>
      <c r="C29" s="36" t="s">
        <v>131</v>
      </c>
      <c r="D29" s="7" t="s">
        <v>111</v>
      </c>
      <c r="E29" s="37"/>
    </row>
    <row r="30" spans="2:4" ht="14.25">
      <c r="B30" s="17">
        <v>19</v>
      </c>
      <c r="C30" s="38" t="s">
        <v>140</v>
      </c>
      <c r="D30" s="38" t="s">
        <v>111</v>
      </c>
    </row>
    <row r="31" spans="2:4" ht="14.25">
      <c r="B31" s="17">
        <v>20</v>
      </c>
      <c r="C31" s="38" t="s">
        <v>141</v>
      </c>
      <c r="D31" s="38" t="s">
        <v>111</v>
      </c>
    </row>
    <row r="32" spans="2:7" ht="14.25">
      <c r="B32" s="17">
        <v>21</v>
      </c>
      <c r="C32" s="38" t="s">
        <v>119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122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119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118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123</v>
      </c>
      <c r="D36" s="38" t="s">
        <v>111</v>
      </c>
    </row>
    <row r="37" spans="2:4" ht="14.25">
      <c r="B37" s="17">
        <v>26</v>
      </c>
      <c r="C37" s="38" t="s">
        <v>115</v>
      </c>
      <c r="D37" s="38" t="s">
        <v>111</v>
      </c>
    </row>
    <row r="38" spans="2:4" ht="14.25">
      <c r="B38" s="17">
        <v>27</v>
      </c>
      <c r="C38" s="38" t="s">
        <v>124</v>
      </c>
      <c r="D38" s="38" t="s">
        <v>111</v>
      </c>
    </row>
    <row r="39" spans="2:4" ht="14.25">
      <c r="B39" s="17">
        <v>28</v>
      </c>
      <c r="C39" s="38" t="s">
        <v>114</v>
      </c>
      <c r="D39" s="38" t="s">
        <v>111</v>
      </c>
    </row>
    <row r="40" spans="2:4" ht="14.25">
      <c r="B40" s="17">
        <v>29</v>
      </c>
      <c r="C40" s="38" t="s">
        <v>113</v>
      </c>
      <c r="D40" s="38" t="s">
        <v>111</v>
      </c>
    </row>
    <row r="41" spans="2:4" ht="14.25">
      <c r="B41" s="17">
        <v>30</v>
      </c>
      <c r="C41" s="38" t="s">
        <v>127</v>
      </c>
      <c r="D41" s="38" t="s">
        <v>111</v>
      </c>
    </row>
    <row r="42" spans="2:4" ht="14.25">
      <c r="B42" s="17">
        <v>31</v>
      </c>
      <c r="C42" s="38" t="s">
        <v>219</v>
      </c>
      <c r="D42" s="38" t="s">
        <v>111</v>
      </c>
    </row>
    <row r="43" spans="2:4" ht="14.25">
      <c r="B43" s="17">
        <v>32</v>
      </c>
      <c r="C43" s="38" t="s">
        <v>220</v>
      </c>
      <c r="D43" s="38" t="s">
        <v>111</v>
      </c>
    </row>
    <row r="44" spans="2:4" ht="14.25">
      <c r="B44" s="17">
        <v>33</v>
      </c>
      <c r="C44" s="38" t="s">
        <v>221</v>
      </c>
      <c r="D44" s="38" t="s">
        <v>111</v>
      </c>
    </row>
    <row r="45" spans="2:4" ht="14.25">
      <c r="B45" s="17">
        <v>34</v>
      </c>
      <c r="C45" s="38" t="s">
        <v>222</v>
      </c>
      <c r="D45" s="38" t="s">
        <v>111</v>
      </c>
    </row>
    <row r="46" spans="2:4" ht="14.25">
      <c r="B46" s="17">
        <v>35</v>
      </c>
      <c r="C46" s="38" t="s">
        <v>223</v>
      </c>
      <c r="D46" s="38" t="s">
        <v>224</v>
      </c>
    </row>
    <row r="47" spans="2:4" ht="14.25">
      <c r="B47" s="17">
        <v>36</v>
      </c>
      <c r="C47" s="38" t="s">
        <v>225</v>
      </c>
      <c r="D47" s="38" t="s">
        <v>224</v>
      </c>
    </row>
    <row r="48" spans="2:4" ht="14.25">
      <c r="B48" s="17">
        <v>37</v>
      </c>
      <c r="C48" s="38" t="s">
        <v>226</v>
      </c>
      <c r="D48" s="38" t="s">
        <v>224</v>
      </c>
    </row>
    <row r="49" spans="2:4" ht="14.25">
      <c r="B49" s="17">
        <v>38</v>
      </c>
      <c r="C49" s="38" t="s">
        <v>227</v>
      </c>
      <c r="D49" s="38" t="s">
        <v>224</v>
      </c>
    </row>
    <row r="50" spans="2:4" ht="14.25">
      <c r="B50" s="17">
        <v>39</v>
      </c>
      <c r="C50" s="38" t="s">
        <v>223</v>
      </c>
      <c r="D50" s="38" t="s">
        <v>224</v>
      </c>
    </row>
    <row r="51" spans="2:4" ht="14.25">
      <c r="B51" s="17">
        <v>40</v>
      </c>
      <c r="C51" s="38" t="s">
        <v>222</v>
      </c>
      <c r="D51" s="38" t="s">
        <v>224</v>
      </c>
    </row>
    <row r="52" spans="2:4" ht="14.25">
      <c r="B52" s="17">
        <v>41</v>
      </c>
      <c r="C52" s="38" t="s">
        <v>228</v>
      </c>
      <c r="D52" s="38" t="s">
        <v>224</v>
      </c>
    </row>
    <row r="53" spans="2:4" ht="14.25">
      <c r="B53" s="17">
        <v>42</v>
      </c>
      <c r="C53" s="38" t="s">
        <v>229</v>
      </c>
      <c r="D53" s="38" t="s">
        <v>224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D8:G8">
    <cfRule type="expression" priority="6" dxfId="0">
      <formula>D8=""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D7:G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O56"/>
  <sheetViews>
    <sheetView zoomScale="94" zoomScaleNormal="94" zoomScalePageLayoutView="0" workbookViewId="0" topLeftCell="C4">
      <selection activeCell="I12" sqref="I12"/>
    </sheetView>
  </sheetViews>
  <sheetFormatPr defaultColWidth="11.421875" defaultRowHeight="15"/>
  <cols>
    <col min="1" max="1" width="3.28125" style="1" customWidth="1"/>
    <col min="2" max="3" width="20.00390625" style="2" customWidth="1"/>
    <col min="4" max="4" width="20.00390625" style="9" customWidth="1"/>
    <col min="5" max="8" width="15.140625" style="2" customWidth="1"/>
    <col min="9" max="9" width="16.140625" style="2" bestFit="1" customWidth="1"/>
    <col min="10" max="10" width="16.00390625" style="1" customWidth="1"/>
    <col min="11" max="16384" width="11.421875" style="1" customWidth="1"/>
  </cols>
  <sheetData>
    <row r="1" spans="2:9" ht="14.25">
      <c r="B1" s="1"/>
      <c r="D1" s="2"/>
      <c r="H1" s="1"/>
      <c r="I1" s="1"/>
    </row>
    <row r="2" spans="2:10" ht="21.75">
      <c r="B2" s="72" t="s">
        <v>61</v>
      </c>
      <c r="C2" s="72"/>
      <c r="D2" s="72"/>
      <c r="E2" s="72"/>
      <c r="F2" s="72"/>
      <c r="G2" s="72"/>
      <c r="H2" s="72"/>
      <c r="I2" s="72"/>
      <c r="J2" s="72"/>
    </row>
    <row r="3" spans="2:9" ht="14.25">
      <c r="B3" s="1"/>
      <c r="C3" s="1"/>
      <c r="D3" s="1"/>
      <c r="E3" s="1"/>
      <c r="F3" s="1"/>
      <c r="G3" s="1"/>
      <c r="H3" s="1"/>
      <c r="I3" s="1"/>
    </row>
    <row r="4" spans="2:10" s="4" customFormat="1" ht="18">
      <c r="B4" s="3" t="s">
        <v>62</v>
      </c>
      <c r="C4" s="73" t="str">
        <f>+TAPA!B4</f>
        <v>POT_V_VALPARAISOUN06_UN06_Normal_2021_3</v>
      </c>
      <c r="D4" s="73"/>
      <c r="E4" s="73"/>
      <c r="F4" s="73"/>
      <c r="G4" s="73"/>
      <c r="H4" s="73"/>
      <c r="I4" s="73"/>
      <c r="J4" s="73"/>
    </row>
    <row r="5" spans="2:9" ht="14.25">
      <c r="B5" s="1"/>
      <c r="D5" s="2"/>
      <c r="H5" s="1"/>
      <c r="I5" s="1"/>
    </row>
    <row r="6" spans="2:9" ht="15.75">
      <c r="B6" s="5" t="s">
        <v>63</v>
      </c>
      <c r="D6" s="2"/>
      <c r="H6" s="1"/>
      <c r="I6" s="1"/>
    </row>
    <row r="7" spans="2:9" ht="9" customHeight="1">
      <c r="B7" s="5"/>
      <c r="D7" s="2"/>
      <c r="H7" s="1"/>
      <c r="I7" s="1"/>
    </row>
    <row r="8" spans="2:10" ht="14.25">
      <c r="B8" s="62" t="s">
        <v>64</v>
      </c>
      <c r="C8" s="62"/>
      <c r="D8" s="63" t="str">
        <f>+TAPA!D12</f>
        <v>POT</v>
      </c>
      <c r="E8" s="63"/>
      <c r="F8" s="6"/>
      <c r="G8" s="62" t="s">
        <v>65</v>
      </c>
      <c r="H8" s="62"/>
      <c r="I8" s="63" t="str">
        <f>+TAPA!I12</f>
        <v>Normal</v>
      </c>
      <c r="J8" s="63"/>
    </row>
    <row r="9" spans="2:10" ht="14.25">
      <c r="B9" s="62" t="s">
        <v>66</v>
      </c>
      <c r="C9" s="62"/>
      <c r="D9" s="63" t="str">
        <f>+TAPA!D13</f>
        <v>V</v>
      </c>
      <c r="E9" s="63"/>
      <c r="F9" s="6"/>
      <c r="G9" s="62" t="s">
        <v>67</v>
      </c>
      <c r="H9" s="62"/>
      <c r="I9" s="63"/>
      <c r="J9" s="63"/>
    </row>
    <row r="10" spans="2:10" ht="14.25">
      <c r="B10" s="62" t="s">
        <v>68</v>
      </c>
      <c r="C10" s="62"/>
      <c r="D10" s="63" t="str">
        <f>+TAPA!D14</f>
        <v>VALPARAISOUN06</v>
      </c>
      <c r="E10" s="63"/>
      <c r="F10" s="6"/>
      <c r="G10" s="62" t="s">
        <v>69</v>
      </c>
      <c r="H10" s="62"/>
      <c r="I10" s="63" t="s">
        <v>88</v>
      </c>
      <c r="J10" s="63"/>
    </row>
    <row r="11" spans="2:10" ht="14.25">
      <c r="B11" s="62" t="s">
        <v>70</v>
      </c>
      <c r="C11" s="62"/>
      <c r="D11" s="63" t="str">
        <f>+TAPA!D15</f>
        <v>UN06</v>
      </c>
      <c r="E11" s="63"/>
      <c r="F11" s="6"/>
      <c r="G11" s="62" t="s">
        <v>71</v>
      </c>
      <c r="H11" s="62"/>
      <c r="I11" s="63">
        <v>3</v>
      </c>
      <c r="J11" s="63"/>
    </row>
    <row r="12" spans="2:9" ht="14.25">
      <c r="B12" s="6"/>
      <c r="C12" s="6"/>
      <c r="D12" s="6"/>
      <c r="E12" s="6"/>
      <c r="F12" s="6"/>
      <c r="G12" s="6"/>
      <c r="H12" s="6"/>
      <c r="I12" s="6"/>
    </row>
    <row r="13" spans="2:9" ht="14.25">
      <c r="B13" s="62" t="s">
        <v>72</v>
      </c>
      <c r="C13" s="62"/>
      <c r="D13" s="12">
        <v>44266</v>
      </c>
      <c r="E13" s="6"/>
      <c r="F13" s="6"/>
      <c r="G13" s="1"/>
      <c r="H13" s="1"/>
      <c r="I13" s="1"/>
    </row>
    <row r="14" spans="2:9" ht="14.25">
      <c r="B14" s="62" t="s">
        <v>73</v>
      </c>
      <c r="C14" s="62"/>
      <c r="D14" s="12">
        <v>44439</v>
      </c>
      <c r="E14" s="6"/>
      <c r="F14" s="6"/>
      <c r="G14" s="6"/>
      <c r="H14" s="6"/>
      <c r="I14" s="1"/>
    </row>
    <row r="15" spans="2:9" ht="14.25">
      <c r="B15" s="1"/>
      <c r="C15" s="1"/>
      <c r="D15" s="1"/>
      <c r="F15" s="1"/>
      <c r="G15" s="1"/>
      <c r="H15" s="1"/>
      <c r="I15" s="1"/>
    </row>
    <row r="16" spans="2:9" ht="15.75">
      <c r="B16" s="5" t="s">
        <v>74</v>
      </c>
      <c r="D16" s="2"/>
      <c r="G16" s="1"/>
      <c r="H16" s="1"/>
      <c r="I16" s="1"/>
    </row>
    <row r="17" spans="2:9" ht="6.75" customHeight="1">
      <c r="B17" s="1"/>
      <c r="D17" s="2"/>
      <c r="H17" s="1"/>
      <c r="I17" s="1"/>
    </row>
    <row r="18" spans="2:10" ht="14.25">
      <c r="B18" s="74" t="s">
        <v>75</v>
      </c>
      <c r="C18" s="75"/>
      <c r="D18" s="69" t="s">
        <v>285</v>
      </c>
      <c r="E18" s="70"/>
      <c r="F18" s="70"/>
      <c r="G18" s="71"/>
      <c r="H18" s="1"/>
      <c r="I18" s="14" t="s">
        <v>76</v>
      </c>
      <c r="J18" s="15" t="s">
        <v>307</v>
      </c>
    </row>
    <row r="19" spans="2:9" ht="14.25">
      <c r="B19" s="74" t="s">
        <v>77</v>
      </c>
      <c r="C19" s="75"/>
      <c r="D19" s="69">
        <v>401006</v>
      </c>
      <c r="E19" s="70"/>
      <c r="F19" s="70"/>
      <c r="G19" s="71"/>
      <c r="H19" s="1"/>
      <c r="I19" s="1"/>
    </row>
    <row r="20" spans="2:10" ht="14.25">
      <c r="B20" s="74" t="s">
        <v>78</v>
      </c>
      <c r="C20" s="75"/>
      <c r="D20" s="69" t="s">
        <v>301</v>
      </c>
      <c r="E20" s="70"/>
      <c r="F20" s="70"/>
      <c r="G20" s="71"/>
      <c r="H20" s="1"/>
      <c r="I20" s="14" t="s">
        <v>76</v>
      </c>
      <c r="J20" s="15" t="s">
        <v>302</v>
      </c>
    </row>
    <row r="21" spans="2:10" ht="14.25">
      <c r="B21" s="74" t="s">
        <v>79</v>
      </c>
      <c r="C21" s="75"/>
      <c r="D21" s="69"/>
      <c r="E21" s="70"/>
      <c r="F21" s="70"/>
      <c r="G21" s="71"/>
      <c r="H21" s="1"/>
      <c r="I21" s="14" t="s">
        <v>76</v>
      </c>
      <c r="J21" s="15"/>
    </row>
    <row r="22" spans="2:9" ht="14.25">
      <c r="B22" s="1"/>
      <c r="C22" s="1"/>
      <c r="D22" s="1"/>
      <c r="E22" s="1"/>
      <c r="F22" s="1"/>
      <c r="G22" s="1"/>
      <c r="H22" s="1"/>
      <c r="I22" s="1"/>
    </row>
    <row r="23" spans="2:9" ht="15.75">
      <c r="B23" s="5" t="s">
        <v>80</v>
      </c>
      <c r="C23" s="1"/>
      <c r="D23" s="1"/>
      <c r="E23" s="1"/>
      <c r="F23" s="1"/>
      <c r="G23" s="1"/>
      <c r="H23" s="1"/>
      <c r="I23" s="1"/>
    </row>
    <row r="24" spans="2:9" ht="6.75" customHeight="1">
      <c r="B24" s="1"/>
      <c r="C24" s="1"/>
      <c r="D24" s="1"/>
      <c r="E24" s="1"/>
      <c r="F24" s="1"/>
      <c r="G24" s="1"/>
      <c r="H24" s="1"/>
      <c r="I24" s="1"/>
    </row>
    <row r="25" spans="2:9" ht="14.25">
      <c r="B25" s="62" t="s">
        <v>81</v>
      </c>
      <c r="C25" s="62"/>
      <c r="D25" s="15">
        <v>301</v>
      </c>
      <c r="E25" s="1"/>
      <c r="F25" s="1"/>
      <c r="G25" s="1"/>
      <c r="H25" s="1"/>
      <c r="I25" s="1"/>
    </row>
    <row r="26" spans="2:9" ht="14.25">
      <c r="B26" s="62" t="s">
        <v>82</v>
      </c>
      <c r="C26" s="62"/>
      <c r="D26" s="15">
        <v>329</v>
      </c>
      <c r="H26" s="1"/>
      <c r="I26" s="1"/>
    </row>
    <row r="27" spans="2:9" ht="14.25">
      <c r="B27" s="62" t="s">
        <v>83</v>
      </c>
      <c r="C27" s="62"/>
      <c r="D27" s="15">
        <v>14</v>
      </c>
      <c r="H27" s="1"/>
      <c r="I27" s="1"/>
    </row>
    <row r="28" spans="2:9" ht="14.25">
      <c r="B28" s="1"/>
      <c r="D28" s="2"/>
      <c r="H28" s="1"/>
      <c r="I28" s="1"/>
    </row>
    <row r="29" spans="2:9" ht="15.75">
      <c r="B29" s="5" t="s">
        <v>84</v>
      </c>
      <c r="D29" s="2"/>
      <c r="H29" s="1"/>
      <c r="I29" s="1"/>
    </row>
    <row r="30" spans="2:8" ht="7.5" customHeight="1">
      <c r="B30" s="1"/>
      <c r="D30" s="2"/>
      <c r="H30" s="1"/>
    </row>
    <row r="31" spans="2:10" ht="30.75" customHeight="1" thickBot="1">
      <c r="B31" s="16" t="s">
        <v>1</v>
      </c>
      <c r="C31" s="16" t="s">
        <v>2</v>
      </c>
      <c r="D31" s="16" t="s">
        <v>85</v>
      </c>
      <c r="E31" s="68" t="s">
        <v>3</v>
      </c>
      <c r="F31" s="68"/>
      <c r="G31" s="68" t="s">
        <v>4</v>
      </c>
      <c r="H31" s="68"/>
      <c r="I31" s="16" t="s">
        <v>86</v>
      </c>
      <c r="J31" s="16" t="s">
        <v>303</v>
      </c>
    </row>
    <row r="32" spans="2:15" ht="15" thickBot="1">
      <c r="B32" s="7">
        <v>601</v>
      </c>
      <c r="C32" s="7" t="s">
        <v>41</v>
      </c>
      <c r="D32" s="8">
        <v>33.42</v>
      </c>
      <c r="E32" s="66" t="s">
        <v>43</v>
      </c>
      <c r="F32" s="67"/>
      <c r="G32" s="66" t="s">
        <v>304</v>
      </c>
      <c r="H32" s="67"/>
      <c r="I32" s="7" t="s">
        <v>89</v>
      </c>
      <c r="J32" s="52">
        <v>128</v>
      </c>
      <c r="M32" s="55"/>
      <c r="N32" s="54"/>
      <c r="O32" s="55"/>
    </row>
    <row r="33" spans="2:15" ht="15" thickBot="1">
      <c r="B33" s="7">
        <v>601</v>
      </c>
      <c r="C33" s="7" t="s">
        <v>39</v>
      </c>
      <c r="D33" s="8">
        <v>32.87</v>
      </c>
      <c r="E33" s="66" t="s">
        <v>304</v>
      </c>
      <c r="F33" s="67"/>
      <c r="G33" s="66" t="s">
        <v>43</v>
      </c>
      <c r="H33" s="67"/>
      <c r="I33" s="7" t="s">
        <v>89</v>
      </c>
      <c r="J33" s="52">
        <v>128</v>
      </c>
      <c r="M33" s="53"/>
      <c r="N33" s="56"/>
      <c r="O33" s="53"/>
    </row>
    <row r="34" spans="2:15" ht="15" thickBot="1">
      <c r="B34" s="7">
        <v>602</v>
      </c>
      <c r="C34" s="7" t="s">
        <v>41</v>
      </c>
      <c r="D34" s="8">
        <v>31.85</v>
      </c>
      <c r="E34" s="66" t="s">
        <v>43</v>
      </c>
      <c r="F34" s="67"/>
      <c r="G34" s="66" t="s">
        <v>304</v>
      </c>
      <c r="H34" s="67"/>
      <c r="I34" s="7" t="s">
        <v>89</v>
      </c>
      <c r="J34" s="52">
        <v>129</v>
      </c>
      <c r="M34" s="53"/>
      <c r="N34" s="56"/>
      <c r="O34" s="53"/>
    </row>
    <row r="35" spans="2:15" ht="15" thickBot="1">
      <c r="B35" s="7">
        <v>602</v>
      </c>
      <c r="C35" s="7" t="s">
        <v>39</v>
      </c>
      <c r="D35" s="8">
        <v>31.65</v>
      </c>
      <c r="E35" s="66" t="s">
        <v>304</v>
      </c>
      <c r="F35" s="67"/>
      <c r="G35" s="66" t="s">
        <v>43</v>
      </c>
      <c r="H35" s="67"/>
      <c r="I35" s="7" t="s">
        <v>89</v>
      </c>
      <c r="J35" s="52">
        <v>129</v>
      </c>
      <c r="M35" s="53"/>
      <c r="N35" s="56"/>
      <c r="O35" s="53"/>
    </row>
    <row r="36" spans="2:15" ht="15" thickBot="1">
      <c r="B36" s="7">
        <v>603</v>
      </c>
      <c r="C36" s="7" t="s">
        <v>41</v>
      </c>
      <c r="D36" s="8">
        <v>26.47</v>
      </c>
      <c r="E36" s="66" t="s">
        <v>51</v>
      </c>
      <c r="F36" s="67"/>
      <c r="G36" s="66" t="s">
        <v>45</v>
      </c>
      <c r="H36" s="67"/>
      <c r="I36" s="7" t="s">
        <v>89</v>
      </c>
      <c r="J36" s="52">
        <v>130</v>
      </c>
      <c r="M36" s="53"/>
      <c r="N36" s="56"/>
      <c r="O36" s="53"/>
    </row>
    <row r="37" spans="2:15" ht="15" thickBot="1">
      <c r="B37" s="7">
        <v>603</v>
      </c>
      <c r="C37" s="7" t="s">
        <v>39</v>
      </c>
      <c r="D37" s="8">
        <v>26.81</v>
      </c>
      <c r="E37" s="66" t="s">
        <v>45</v>
      </c>
      <c r="F37" s="67"/>
      <c r="G37" s="66" t="s">
        <v>51</v>
      </c>
      <c r="H37" s="67"/>
      <c r="I37" s="7" t="s">
        <v>89</v>
      </c>
      <c r="J37" s="52">
        <v>130</v>
      </c>
      <c r="M37" s="53"/>
      <c r="N37" s="56"/>
      <c r="O37" s="53"/>
    </row>
    <row r="38" spans="2:15" ht="15" thickBot="1">
      <c r="B38" s="7">
        <v>604</v>
      </c>
      <c r="C38" s="7" t="s">
        <v>41</v>
      </c>
      <c r="D38" s="8">
        <v>19.09</v>
      </c>
      <c r="E38" s="66" t="s">
        <v>51</v>
      </c>
      <c r="F38" s="67"/>
      <c r="G38" s="66" t="s">
        <v>53</v>
      </c>
      <c r="H38" s="67"/>
      <c r="I38" s="7" t="s">
        <v>89</v>
      </c>
      <c r="J38" s="52">
        <v>131</v>
      </c>
      <c r="M38" s="53"/>
      <c r="N38" s="56"/>
      <c r="O38" s="53"/>
    </row>
    <row r="39" spans="2:15" ht="15" thickBot="1">
      <c r="B39" s="7">
        <v>604</v>
      </c>
      <c r="C39" s="7" t="s">
        <v>39</v>
      </c>
      <c r="D39" s="8">
        <v>20.5</v>
      </c>
      <c r="E39" s="66" t="s">
        <v>53</v>
      </c>
      <c r="F39" s="67"/>
      <c r="G39" s="66" t="s">
        <v>51</v>
      </c>
      <c r="H39" s="67"/>
      <c r="I39" s="7" t="s">
        <v>89</v>
      </c>
      <c r="J39" s="52">
        <v>131</v>
      </c>
      <c r="M39" s="53"/>
      <c r="N39" s="56"/>
      <c r="O39" s="53"/>
    </row>
    <row r="40" spans="2:15" ht="15" thickBot="1">
      <c r="B40" s="7">
        <v>605</v>
      </c>
      <c r="C40" s="7" t="s">
        <v>41</v>
      </c>
      <c r="D40" s="8">
        <v>43.5</v>
      </c>
      <c r="E40" s="66" t="s">
        <v>44</v>
      </c>
      <c r="F40" s="67"/>
      <c r="G40" s="66" t="s">
        <v>304</v>
      </c>
      <c r="H40" s="67"/>
      <c r="I40" s="7" t="s">
        <v>89</v>
      </c>
      <c r="J40" s="52">
        <v>132</v>
      </c>
      <c r="M40" s="53"/>
      <c r="N40" s="56"/>
      <c r="O40" s="53"/>
    </row>
    <row r="41" spans="2:15" ht="15" thickBot="1">
      <c r="B41" s="7">
        <v>605</v>
      </c>
      <c r="C41" s="7" t="s">
        <v>39</v>
      </c>
      <c r="D41" s="8">
        <v>43.9</v>
      </c>
      <c r="E41" s="66" t="s">
        <v>304</v>
      </c>
      <c r="F41" s="67"/>
      <c r="G41" s="66" t="s">
        <v>44</v>
      </c>
      <c r="H41" s="67"/>
      <c r="I41" s="7" t="s">
        <v>89</v>
      </c>
      <c r="J41" s="52">
        <v>132</v>
      </c>
      <c r="M41" s="58"/>
      <c r="N41" s="57"/>
      <c r="O41" s="58"/>
    </row>
    <row r="42" spans="2:15" ht="15" thickBot="1">
      <c r="B42" s="7">
        <v>606</v>
      </c>
      <c r="C42" s="7" t="s">
        <v>41</v>
      </c>
      <c r="D42" s="8">
        <v>31.42</v>
      </c>
      <c r="E42" s="66" t="s">
        <v>43</v>
      </c>
      <c r="F42" s="67"/>
      <c r="G42" s="66" t="s">
        <v>51</v>
      </c>
      <c r="H42" s="67"/>
      <c r="I42" s="7" t="s">
        <v>89</v>
      </c>
      <c r="J42" s="52">
        <v>133</v>
      </c>
      <c r="M42" s="55"/>
      <c r="N42" s="54"/>
      <c r="O42" s="55"/>
    </row>
    <row r="43" spans="2:15" ht="14.25">
      <c r="B43" s="7">
        <v>606</v>
      </c>
      <c r="C43" s="7" t="s">
        <v>39</v>
      </c>
      <c r="D43" s="8">
        <v>30.74</v>
      </c>
      <c r="E43" s="66" t="s">
        <v>51</v>
      </c>
      <c r="F43" s="67"/>
      <c r="G43" s="66" t="s">
        <v>43</v>
      </c>
      <c r="H43" s="67"/>
      <c r="I43" s="7" t="s">
        <v>89</v>
      </c>
      <c r="J43" s="52">
        <v>133</v>
      </c>
      <c r="M43" s="58"/>
      <c r="N43" s="57"/>
      <c r="O43" s="58"/>
    </row>
    <row r="44" spans="2:15" ht="14.25">
      <c r="B44" s="7">
        <v>607</v>
      </c>
      <c r="C44" s="7" t="s">
        <v>41</v>
      </c>
      <c r="D44" s="8">
        <v>28.13</v>
      </c>
      <c r="E44" s="66" t="s">
        <v>43</v>
      </c>
      <c r="F44" s="67"/>
      <c r="G44" s="66" t="s">
        <v>50</v>
      </c>
      <c r="H44" s="67"/>
      <c r="I44" s="7" t="s">
        <v>89</v>
      </c>
      <c r="J44" s="52">
        <v>134</v>
      </c>
      <c r="M44" s="13"/>
      <c r="O44" s="13"/>
    </row>
    <row r="45" spans="2:15" ht="14.25">
      <c r="B45" s="7">
        <v>607</v>
      </c>
      <c r="C45" s="7" t="s">
        <v>39</v>
      </c>
      <c r="D45" s="8">
        <v>27.81</v>
      </c>
      <c r="E45" s="66" t="s">
        <v>50</v>
      </c>
      <c r="F45" s="67"/>
      <c r="G45" s="66" t="s">
        <v>43</v>
      </c>
      <c r="H45" s="67"/>
      <c r="I45" s="7" t="s">
        <v>89</v>
      </c>
      <c r="J45" s="52">
        <v>134</v>
      </c>
      <c r="M45" s="13"/>
      <c r="O45" s="13"/>
    </row>
    <row r="46" spans="2:15" ht="14.25">
      <c r="B46" s="7">
        <v>608</v>
      </c>
      <c r="C46" s="7" t="s">
        <v>41</v>
      </c>
      <c r="D46" s="8">
        <v>34.7</v>
      </c>
      <c r="E46" s="66" t="s">
        <v>48</v>
      </c>
      <c r="F46" s="67"/>
      <c r="G46" s="66" t="s">
        <v>49</v>
      </c>
      <c r="H46" s="67"/>
      <c r="I46" s="7" t="s">
        <v>89</v>
      </c>
      <c r="J46" s="52">
        <v>135</v>
      </c>
      <c r="M46" s="13"/>
      <c r="O46" s="13"/>
    </row>
    <row r="47" spans="2:15" ht="14.25">
      <c r="B47" s="7">
        <v>608</v>
      </c>
      <c r="C47" s="7" t="s">
        <v>39</v>
      </c>
      <c r="D47" s="8">
        <v>34.43</v>
      </c>
      <c r="E47" s="66" t="s">
        <v>49</v>
      </c>
      <c r="F47" s="67"/>
      <c r="G47" s="66" t="s">
        <v>48</v>
      </c>
      <c r="H47" s="67"/>
      <c r="I47" s="7" t="s">
        <v>89</v>
      </c>
      <c r="J47" s="52">
        <v>135</v>
      </c>
      <c r="M47" s="13"/>
      <c r="O47" s="13"/>
    </row>
    <row r="48" spans="2:15" ht="14.25">
      <c r="B48" s="7">
        <v>609</v>
      </c>
      <c r="C48" s="7" t="s">
        <v>41</v>
      </c>
      <c r="D48" s="8">
        <v>36.26</v>
      </c>
      <c r="E48" s="66" t="s">
        <v>48</v>
      </c>
      <c r="F48" s="67"/>
      <c r="G48" s="66" t="s">
        <v>47</v>
      </c>
      <c r="H48" s="67"/>
      <c r="I48" s="7" t="s">
        <v>89</v>
      </c>
      <c r="J48" s="52">
        <v>136</v>
      </c>
      <c r="M48" s="13"/>
      <c r="O48" s="13"/>
    </row>
    <row r="49" spans="2:15" ht="14.25">
      <c r="B49" s="7">
        <v>609</v>
      </c>
      <c r="C49" s="7" t="s">
        <v>39</v>
      </c>
      <c r="D49" s="8">
        <v>36.63</v>
      </c>
      <c r="E49" s="66" t="s">
        <v>47</v>
      </c>
      <c r="F49" s="67"/>
      <c r="G49" s="66" t="s">
        <v>48</v>
      </c>
      <c r="H49" s="67"/>
      <c r="I49" s="7" t="s">
        <v>89</v>
      </c>
      <c r="J49" s="52">
        <v>136</v>
      </c>
      <c r="M49" s="13"/>
      <c r="O49" s="13"/>
    </row>
    <row r="50" spans="2:15" ht="14.25">
      <c r="B50" s="7">
        <v>610</v>
      </c>
      <c r="C50" s="7" t="s">
        <v>41</v>
      </c>
      <c r="D50" s="8">
        <v>27.96</v>
      </c>
      <c r="E50" s="66" t="s">
        <v>46</v>
      </c>
      <c r="F50" s="67"/>
      <c r="G50" s="66" t="s">
        <v>43</v>
      </c>
      <c r="H50" s="67"/>
      <c r="I50" s="7" t="s">
        <v>89</v>
      </c>
      <c r="J50" s="52">
        <v>137</v>
      </c>
      <c r="M50" s="13"/>
      <c r="O50" s="13"/>
    </row>
    <row r="51" spans="2:15" ht="14.25">
      <c r="B51" s="7">
        <v>610</v>
      </c>
      <c r="C51" s="7" t="s">
        <v>39</v>
      </c>
      <c r="D51" s="8">
        <v>25.92</v>
      </c>
      <c r="E51" s="66" t="s">
        <v>43</v>
      </c>
      <c r="F51" s="67"/>
      <c r="G51" s="66" t="s">
        <v>46</v>
      </c>
      <c r="H51" s="67"/>
      <c r="I51" s="7" t="s">
        <v>89</v>
      </c>
      <c r="J51" s="52">
        <v>137</v>
      </c>
      <c r="M51" s="13"/>
      <c r="O51" s="13"/>
    </row>
    <row r="52" spans="2:15" ht="14.25">
      <c r="B52" s="7">
        <v>611</v>
      </c>
      <c r="C52" s="7" t="s">
        <v>41</v>
      </c>
      <c r="D52" s="8">
        <v>27.5</v>
      </c>
      <c r="E52" s="66" t="s">
        <v>46</v>
      </c>
      <c r="F52" s="67"/>
      <c r="G52" s="66" t="s">
        <v>45</v>
      </c>
      <c r="H52" s="67"/>
      <c r="I52" s="7" t="s">
        <v>89</v>
      </c>
      <c r="J52" s="52">
        <v>138</v>
      </c>
      <c r="M52" s="13"/>
      <c r="O52" s="13"/>
    </row>
    <row r="53" spans="2:15" ht="14.25">
      <c r="B53" s="7">
        <v>611</v>
      </c>
      <c r="C53" s="7" t="s">
        <v>39</v>
      </c>
      <c r="D53" s="8">
        <v>27.93</v>
      </c>
      <c r="E53" s="66" t="s">
        <v>45</v>
      </c>
      <c r="F53" s="67"/>
      <c r="G53" s="66" t="s">
        <v>46</v>
      </c>
      <c r="H53" s="67"/>
      <c r="I53" s="7" t="s">
        <v>89</v>
      </c>
      <c r="J53" s="52">
        <v>138</v>
      </c>
      <c r="M53" s="13"/>
      <c r="O53" s="13"/>
    </row>
    <row r="54" spans="2:15" ht="14.25">
      <c r="B54" s="7">
        <v>612</v>
      </c>
      <c r="C54" s="7" t="s">
        <v>41</v>
      </c>
      <c r="D54" s="8">
        <v>21.58</v>
      </c>
      <c r="E54" s="66" t="s">
        <v>44</v>
      </c>
      <c r="F54" s="67"/>
      <c r="G54" s="66" t="s">
        <v>42</v>
      </c>
      <c r="H54" s="67"/>
      <c r="I54" s="7" t="s">
        <v>89</v>
      </c>
      <c r="J54" s="52">
        <v>139</v>
      </c>
      <c r="M54" s="13"/>
      <c r="O54" s="13"/>
    </row>
    <row r="55" spans="2:15" ht="14.25">
      <c r="B55" s="7">
        <v>612</v>
      </c>
      <c r="C55" s="7" t="s">
        <v>39</v>
      </c>
      <c r="D55" s="8">
        <v>21.33</v>
      </c>
      <c r="E55" s="66" t="s">
        <v>42</v>
      </c>
      <c r="F55" s="67"/>
      <c r="G55" s="66" t="s">
        <v>44</v>
      </c>
      <c r="H55" s="67"/>
      <c r="I55" s="7" t="s">
        <v>89</v>
      </c>
      <c r="J55" s="52">
        <v>139</v>
      </c>
      <c r="M55" s="13"/>
      <c r="O55" s="13"/>
    </row>
    <row r="56" spans="2:13" ht="14.25">
      <c r="B56" s="1"/>
      <c r="C56" s="1"/>
      <c r="D56" s="1"/>
      <c r="E56" s="1"/>
      <c r="F56" s="1"/>
      <c r="G56" s="1"/>
      <c r="H56" s="1"/>
      <c r="I56" s="1"/>
      <c r="M56" s="13"/>
    </row>
  </sheetData>
  <sheetProtection/>
  <mergeCells count="81">
    <mergeCell ref="B19:C19"/>
    <mergeCell ref="D19:G19"/>
    <mergeCell ref="B20:C20"/>
    <mergeCell ref="D20:G20"/>
    <mergeCell ref="B21:C21"/>
    <mergeCell ref="D21:G21"/>
    <mergeCell ref="G9:H9"/>
    <mergeCell ref="B26:C26"/>
    <mergeCell ref="B27:C27"/>
    <mergeCell ref="B14:C14"/>
    <mergeCell ref="B9:C9"/>
    <mergeCell ref="D9:E9"/>
    <mergeCell ref="B11:C11"/>
    <mergeCell ref="D11:E11"/>
    <mergeCell ref="G10:H10"/>
    <mergeCell ref="B18:C18"/>
    <mergeCell ref="E37:F37"/>
    <mergeCell ref="B2:J2"/>
    <mergeCell ref="C4:J4"/>
    <mergeCell ref="B8:C8"/>
    <mergeCell ref="D8:E8"/>
    <mergeCell ref="G8:H8"/>
    <mergeCell ref="I8:J8"/>
    <mergeCell ref="I9:J9"/>
    <mergeCell ref="B10:C10"/>
    <mergeCell ref="D10:E10"/>
    <mergeCell ref="I10:J10"/>
    <mergeCell ref="B25:C25"/>
    <mergeCell ref="G11:H11"/>
    <mergeCell ref="I11:J11"/>
    <mergeCell ref="B13:C13"/>
    <mergeCell ref="E32:F32"/>
    <mergeCell ref="G32:H32"/>
    <mergeCell ref="E31:F31"/>
    <mergeCell ref="G31:H31"/>
    <mergeCell ref="D18:G18"/>
    <mergeCell ref="E33:F33"/>
    <mergeCell ref="E34:F34"/>
    <mergeCell ref="E35:F35"/>
    <mergeCell ref="E36:F36"/>
    <mergeCell ref="E55:F55"/>
    <mergeCell ref="E47:F47"/>
    <mergeCell ref="E48:F48"/>
    <mergeCell ref="E49:F49"/>
    <mergeCell ref="E50:F50"/>
    <mergeCell ref="E51:F51"/>
    <mergeCell ref="E52:F52"/>
    <mergeCell ref="E53:F53"/>
    <mergeCell ref="E54:F54"/>
    <mergeCell ref="E46:F46"/>
    <mergeCell ref="G38:H38"/>
    <mergeCell ref="G39:H39"/>
    <mergeCell ref="G48:H48"/>
    <mergeCell ref="G49:H49"/>
    <mergeCell ref="E38:F38"/>
    <mergeCell ref="E39:F39"/>
    <mergeCell ref="E40:F40"/>
    <mergeCell ref="E41:F41"/>
    <mergeCell ref="E42:F42"/>
    <mergeCell ref="E43:F43"/>
    <mergeCell ref="E44:F44"/>
    <mergeCell ref="E45:F45"/>
    <mergeCell ref="G33:H33"/>
    <mergeCell ref="G34:H34"/>
    <mergeCell ref="G35:H35"/>
    <mergeCell ref="G36:H36"/>
    <mergeCell ref="G55:H55"/>
    <mergeCell ref="G52:H52"/>
    <mergeCell ref="G53:H53"/>
    <mergeCell ref="G37:H37"/>
    <mergeCell ref="G40:H40"/>
    <mergeCell ref="G41:H41"/>
    <mergeCell ref="G42:H42"/>
    <mergeCell ref="G43:H43"/>
    <mergeCell ref="G54:H54"/>
    <mergeCell ref="G51:H51"/>
    <mergeCell ref="G44:H44"/>
    <mergeCell ref="G45:H45"/>
    <mergeCell ref="G46:H46"/>
    <mergeCell ref="G47:H47"/>
    <mergeCell ref="G50:H50"/>
  </mergeCells>
  <conditionalFormatting sqref="E55 G55 D32:D55 D8:E11">
    <cfRule type="expression" priority="147" dxfId="0">
      <formula>D8=""</formula>
    </cfRule>
  </conditionalFormatting>
  <conditionalFormatting sqref="I8:J8">
    <cfRule type="expression" priority="144" dxfId="0">
      <formula>I8=""</formula>
    </cfRule>
  </conditionalFormatting>
  <conditionalFormatting sqref="I9:J9">
    <cfRule type="expression" priority="142" dxfId="0">
      <formula>I9=""</formula>
    </cfRule>
  </conditionalFormatting>
  <conditionalFormatting sqref="I10:J10">
    <cfRule type="expression" priority="141" dxfId="0">
      <formula>I10=""</formula>
    </cfRule>
  </conditionalFormatting>
  <conditionalFormatting sqref="I11:J11">
    <cfRule type="expression" priority="140" dxfId="0">
      <formula>I11=""</formula>
    </cfRule>
  </conditionalFormatting>
  <conditionalFormatting sqref="B32:C32">
    <cfRule type="expression" priority="136" dxfId="0">
      <formula>B32=""</formula>
    </cfRule>
  </conditionalFormatting>
  <conditionalFormatting sqref="I32">
    <cfRule type="expression" priority="135" dxfId="0">
      <formula>I32=""</formula>
    </cfRule>
  </conditionalFormatting>
  <conditionalFormatting sqref="E32">
    <cfRule type="expression" priority="134" dxfId="0">
      <formula>E32=""</formula>
    </cfRule>
  </conditionalFormatting>
  <conditionalFormatting sqref="D13:D14">
    <cfRule type="expression" priority="125" dxfId="0">
      <formula>D13=""</formula>
    </cfRule>
  </conditionalFormatting>
  <conditionalFormatting sqref="B33:C33">
    <cfRule type="expression" priority="124" dxfId="0">
      <formula>B33=""</formula>
    </cfRule>
  </conditionalFormatting>
  <conditionalFormatting sqref="I33">
    <cfRule type="expression" priority="123" dxfId="0">
      <formula>I33=""</formula>
    </cfRule>
  </conditionalFormatting>
  <conditionalFormatting sqref="B34:C34">
    <cfRule type="expression" priority="120" dxfId="0">
      <formula>B34=""</formula>
    </cfRule>
  </conditionalFormatting>
  <conditionalFormatting sqref="I34">
    <cfRule type="expression" priority="119" dxfId="0">
      <formula>I34=""</formula>
    </cfRule>
  </conditionalFormatting>
  <conditionalFormatting sqref="B35:C35">
    <cfRule type="expression" priority="116" dxfId="0">
      <formula>B35=""</formula>
    </cfRule>
  </conditionalFormatting>
  <conditionalFormatting sqref="I35">
    <cfRule type="expression" priority="115" dxfId="0">
      <formula>I35=""</formula>
    </cfRule>
  </conditionalFormatting>
  <conditionalFormatting sqref="B36:C36">
    <cfRule type="expression" priority="112" dxfId="0">
      <formula>B36=""</formula>
    </cfRule>
  </conditionalFormatting>
  <conditionalFormatting sqref="I36">
    <cfRule type="expression" priority="111" dxfId="0">
      <formula>I36=""</formula>
    </cfRule>
  </conditionalFormatting>
  <conditionalFormatting sqref="B37:C37">
    <cfRule type="expression" priority="108" dxfId="0">
      <formula>B37=""</formula>
    </cfRule>
  </conditionalFormatting>
  <conditionalFormatting sqref="I37">
    <cfRule type="expression" priority="107" dxfId="0">
      <formula>I37=""</formula>
    </cfRule>
  </conditionalFormatting>
  <conditionalFormatting sqref="B38:C38">
    <cfRule type="expression" priority="104" dxfId="0">
      <formula>B38=""</formula>
    </cfRule>
  </conditionalFormatting>
  <conditionalFormatting sqref="I38">
    <cfRule type="expression" priority="103" dxfId="0">
      <formula>I38=""</formula>
    </cfRule>
  </conditionalFormatting>
  <conditionalFormatting sqref="B39:C39">
    <cfRule type="expression" priority="100" dxfId="0">
      <formula>B39=""</formula>
    </cfRule>
  </conditionalFormatting>
  <conditionalFormatting sqref="I39">
    <cfRule type="expression" priority="99" dxfId="0">
      <formula>I39=""</formula>
    </cfRule>
  </conditionalFormatting>
  <conditionalFormatting sqref="B40:C40">
    <cfRule type="expression" priority="96" dxfId="0">
      <formula>B40=""</formula>
    </cfRule>
  </conditionalFormatting>
  <conditionalFormatting sqref="I40">
    <cfRule type="expression" priority="95" dxfId="0">
      <formula>I40=""</formula>
    </cfRule>
  </conditionalFormatting>
  <conditionalFormatting sqref="B41:C41">
    <cfRule type="expression" priority="92" dxfId="0">
      <formula>B41=""</formula>
    </cfRule>
  </conditionalFormatting>
  <conditionalFormatting sqref="I41">
    <cfRule type="expression" priority="91" dxfId="0">
      <formula>I41=""</formula>
    </cfRule>
  </conditionalFormatting>
  <conditionalFormatting sqref="B42:C42">
    <cfRule type="expression" priority="88" dxfId="0">
      <formula>B42=""</formula>
    </cfRule>
  </conditionalFormatting>
  <conditionalFormatting sqref="I42">
    <cfRule type="expression" priority="87" dxfId="0">
      <formula>I42=""</formula>
    </cfRule>
  </conditionalFormatting>
  <conditionalFormatting sqref="B43:C43">
    <cfRule type="expression" priority="84" dxfId="0">
      <formula>B43=""</formula>
    </cfRule>
  </conditionalFormatting>
  <conditionalFormatting sqref="I43">
    <cfRule type="expression" priority="83" dxfId="0">
      <formula>I43=""</formula>
    </cfRule>
  </conditionalFormatting>
  <conditionalFormatting sqref="B44:C44">
    <cfRule type="expression" priority="80" dxfId="0">
      <formula>B44=""</formula>
    </cfRule>
  </conditionalFormatting>
  <conditionalFormatting sqref="I44">
    <cfRule type="expression" priority="79" dxfId="0">
      <formula>I44=""</formula>
    </cfRule>
  </conditionalFormatting>
  <conditionalFormatting sqref="B45:C45">
    <cfRule type="expression" priority="76" dxfId="0">
      <formula>B45=""</formula>
    </cfRule>
  </conditionalFormatting>
  <conditionalFormatting sqref="I45">
    <cfRule type="expression" priority="75" dxfId="0">
      <formula>I45=""</formula>
    </cfRule>
  </conditionalFormatting>
  <conditionalFormatting sqref="B46:C46">
    <cfRule type="expression" priority="72" dxfId="0">
      <formula>B46=""</formula>
    </cfRule>
  </conditionalFormatting>
  <conditionalFormatting sqref="I46">
    <cfRule type="expression" priority="71" dxfId="0">
      <formula>I46=""</formula>
    </cfRule>
  </conditionalFormatting>
  <conditionalFormatting sqref="B47:C47">
    <cfRule type="expression" priority="68" dxfId="0">
      <formula>B47=""</formula>
    </cfRule>
  </conditionalFormatting>
  <conditionalFormatting sqref="I47">
    <cfRule type="expression" priority="67" dxfId="0">
      <formula>I47=""</formula>
    </cfRule>
  </conditionalFormatting>
  <conditionalFormatting sqref="B48:C48">
    <cfRule type="expression" priority="64" dxfId="0">
      <formula>B48=""</formula>
    </cfRule>
  </conditionalFormatting>
  <conditionalFormatting sqref="I48">
    <cfRule type="expression" priority="63" dxfId="0">
      <formula>I48=""</formula>
    </cfRule>
  </conditionalFormatting>
  <conditionalFormatting sqref="B49:C49">
    <cfRule type="expression" priority="60" dxfId="0">
      <formula>B49=""</formula>
    </cfRule>
  </conditionalFormatting>
  <conditionalFormatting sqref="I49">
    <cfRule type="expression" priority="59" dxfId="0">
      <formula>I49=""</formula>
    </cfRule>
  </conditionalFormatting>
  <conditionalFormatting sqref="B50:C50">
    <cfRule type="expression" priority="56" dxfId="0">
      <formula>B50=""</formula>
    </cfRule>
  </conditionalFormatting>
  <conditionalFormatting sqref="I50">
    <cfRule type="expression" priority="55" dxfId="0">
      <formula>I50=""</formula>
    </cfRule>
  </conditionalFormatting>
  <conditionalFormatting sqref="B51:C51">
    <cfRule type="expression" priority="52" dxfId="0">
      <formula>B51=""</formula>
    </cfRule>
  </conditionalFormatting>
  <conditionalFormatting sqref="I51">
    <cfRule type="expression" priority="51" dxfId="0">
      <formula>I51=""</formula>
    </cfRule>
  </conditionalFormatting>
  <conditionalFormatting sqref="B52:C52">
    <cfRule type="expression" priority="48" dxfId="0">
      <formula>B52=""</formula>
    </cfRule>
  </conditionalFormatting>
  <conditionalFormatting sqref="I52">
    <cfRule type="expression" priority="47" dxfId="0">
      <formula>I52=""</formula>
    </cfRule>
  </conditionalFormatting>
  <conditionalFormatting sqref="B53:C53">
    <cfRule type="expression" priority="44" dxfId="0">
      <formula>B53=""</formula>
    </cfRule>
  </conditionalFormatting>
  <conditionalFormatting sqref="I53">
    <cfRule type="expression" priority="43" dxfId="0">
      <formula>I53=""</formula>
    </cfRule>
  </conditionalFormatting>
  <conditionalFormatting sqref="B54:C54">
    <cfRule type="expression" priority="40" dxfId="0">
      <formula>B54=""</formula>
    </cfRule>
  </conditionalFormatting>
  <conditionalFormatting sqref="I54">
    <cfRule type="expression" priority="39" dxfId="0">
      <formula>I54=""</formula>
    </cfRule>
  </conditionalFormatting>
  <conditionalFormatting sqref="B55:C55">
    <cfRule type="expression" priority="36" dxfId="0">
      <formula>B55=""</formula>
    </cfRule>
  </conditionalFormatting>
  <conditionalFormatting sqref="I55">
    <cfRule type="expression" priority="35" dxfId="0">
      <formula>I55=""</formula>
    </cfRule>
  </conditionalFormatting>
  <conditionalFormatting sqref="D25">
    <cfRule type="expression" priority="16" dxfId="0">
      <formula>D25=""</formula>
    </cfRule>
  </conditionalFormatting>
  <conditionalFormatting sqref="D26">
    <cfRule type="expression" priority="15" dxfId="0">
      <formula>D26=""</formula>
    </cfRule>
  </conditionalFormatting>
  <conditionalFormatting sqref="D27">
    <cfRule type="expression" priority="14" dxfId="0">
      <formula>D27=""</formula>
    </cfRule>
  </conditionalFormatting>
  <conditionalFormatting sqref="J21">
    <cfRule type="expression" priority="13" dxfId="0">
      <formula>J21=""</formula>
    </cfRule>
  </conditionalFormatting>
  <conditionalFormatting sqref="D21:G21">
    <cfRule type="expression" priority="12" dxfId="0">
      <formula>D21=""</formula>
    </cfRule>
  </conditionalFormatting>
  <conditionalFormatting sqref="J18">
    <cfRule type="expression" priority="11" dxfId="0">
      <formula>J18=""</formula>
    </cfRule>
  </conditionalFormatting>
  <conditionalFormatting sqref="J20">
    <cfRule type="expression" priority="10" dxfId="0">
      <formula>J20=""</formula>
    </cfRule>
  </conditionalFormatting>
  <conditionalFormatting sqref="D18:G18">
    <cfRule type="expression" priority="9" dxfId="0">
      <formula>D18=""</formula>
    </cfRule>
  </conditionalFormatting>
  <conditionalFormatting sqref="D19:G19">
    <cfRule type="expression" priority="8" dxfId="0">
      <formula>D19=""</formula>
    </cfRule>
  </conditionalFormatting>
  <conditionalFormatting sqref="D20:G20">
    <cfRule type="expression" priority="7" dxfId="0">
      <formula>D20=""</formula>
    </cfRule>
  </conditionalFormatting>
  <conditionalFormatting sqref="E34:E54">
    <cfRule type="expression" priority="6" dxfId="0">
      <formula>E34=""</formula>
    </cfRule>
  </conditionalFormatting>
  <conditionalFormatting sqref="G33 G35:G54">
    <cfRule type="expression" priority="5" dxfId="0">
      <formula>G33=""</formula>
    </cfRule>
  </conditionalFormatting>
  <conditionalFormatting sqref="G34">
    <cfRule type="expression" priority="3" dxfId="0">
      <formula>G34=""</formula>
    </cfRule>
  </conditionalFormatting>
  <conditionalFormatting sqref="E33">
    <cfRule type="expression" priority="2" dxfId="0">
      <formula>E33=""</formula>
    </cfRule>
  </conditionalFormatting>
  <conditionalFormatting sqref="G32">
    <cfRule type="expression" priority="1" dxfId="0">
      <formula>G32=""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8"/>
  <sheetViews>
    <sheetView zoomScalePageLayoutView="0" workbookViewId="0" topLeftCell="A35">
      <selection activeCell="B10" sqref="B10:D5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5" width="20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(609 -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3</v>
      </c>
      <c r="F4" s="1"/>
      <c r="G4" s="1"/>
    </row>
    <row r="5" spans="2:7" ht="14.25">
      <c r="B5" s="7">
        <v>609</v>
      </c>
      <c r="C5" s="7" t="s">
        <v>39</v>
      </c>
      <c r="D5" s="7" t="s">
        <v>47</v>
      </c>
      <c r="E5" s="7" t="s">
        <v>200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218</v>
      </c>
      <c r="E7" s="80"/>
      <c r="F7" s="80"/>
      <c r="G7" s="80"/>
    </row>
    <row r="8" spans="2:7" ht="14.25">
      <c r="B8" s="62" t="s">
        <v>55</v>
      </c>
      <c r="C8" s="62"/>
      <c r="D8" s="80" t="s">
        <v>201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229</v>
      </c>
      <c r="D12" s="7" t="s">
        <v>224</v>
      </c>
      <c r="E12" s="37"/>
      <c r="F12" s="76"/>
      <c r="G12" s="76"/>
    </row>
    <row r="13" spans="2:7" ht="14.25">
      <c r="B13" s="17">
        <v>2</v>
      </c>
      <c r="C13" s="36" t="s">
        <v>228</v>
      </c>
      <c r="D13" s="7" t="s">
        <v>224</v>
      </c>
      <c r="E13" s="37"/>
      <c r="F13" s="76"/>
      <c r="G13" s="76"/>
    </row>
    <row r="14" spans="2:7" ht="14.25">
      <c r="B14" s="17">
        <v>3</v>
      </c>
      <c r="C14" s="36" t="s">
        <v>222</v>
      </c>
      <c r="D14" s="7" t="s">
        <v>224</v>
      </c>
      <c r="E14" s="37"/>
      <c r="F14" s="76"/>
      <c r="G14" s="76"/>
    </row>
    <row r="15" spans="2:7" ht="14.25">
      <c r="B15" s="17">
        <v>4</v>
      </c>
      <c r="C15" s="36" t="s">
        <v>223</v>
      </c>
      <c r="D15" s="7" t="s">
        <v>224</v>
      </c>
      <c r="E15" s="37"/>
      <c r="F15" s="76"/>
      <c r="G15" s="76"/>
    </row>
    <row r="16" spans="2:7" ht="14.25">
      <c r="B16" s="17">
        <v>5</v>
      </c>
      <c r="C16" s="36" t="s">
        <v>227</v>
      </c>
      <c r="D16" s="7" t="s">
        <v>224</v>
      </c>
      <c r="E16" s="37"/>
      <c r="F16" s="76"/>
      <c r="G16" s="76"/>
    </row>
    <row r="17" spans="2:7" ht="14.25">
      <c r="B17" s="17">
        <v>6</v>
      </c>
      <c r="C17" s="36" t="s">
        <v>226</v>
      </c>
      <c r="D17" s="7" t="s">
        <v>224</v>
      </c>
      <c r="E17" s="37"/>
      <c r="F17" s="76"/>
      <c r="G17" s="76"/>
    </row>
    <row r="18" spans="2:7" ht="14.25">
      <c r="B18" s="17">
        <v>7</v>
      </c>
      <c r="C18" s="36" t="s">
        <v>225</v>
      </c>
      <c r="D18" s="7" t="s">
        <v>224</v>
      </c>
      <c r="E18" s="37"/>
      <c r="F18" s="76"/>
      <c r="G18" s="76"/>
    </row>
    <row r="19" spans="2:7" ht="14.25">
      <c r="B19" s="17">
        <v>8</v>
      </c>
      <c r="C19" s="36" t="s">
        <v>223</v>
      </c>
      <c r="D19" s="7" t="s">
        <v>224</v>
      </c>
      <c r="E19" s="37"/>
      <c r="F19" s="76"/>
      <c r="G19" s="76"/>
    </row>
    <row r="20" spans="2:7" ht="14.25">
      <c r="B20" s="17">
        <v>9</v>
      </c>
      <c r="C20" s="36" t="s">
        <v>222</v>
      </c>
      <c r="D20" s="7" t="s">
        <v>224</v>
      </c>
      <c r="E20" s="37"/>
      <c r="F20" s="76"/>
      <c r="G20" s="76"/>
    </row>
    <row r="21" spans="2:7" ht="14.25">
      <c r="B21" s="17">
        <v>10</v>
      </c>
      <c r="C21" s="36" t="s">
        <v>221</v>
      </c>
      <c r="D21" s="7" t="s">
        <v>111</v>
      </c>
      <c r="E21" s="37"/>
      <c r="G21" s="1"/>
    </row>
    <row r="22" spans="2:5" ht="14.25">
      <c r="B22" s="17">
        <v>11</v>
      </c>
      <c r="C22" s="36" t="s">
        <v>220</v>
      </c>
      <c r="D22" s="7" t="s">
        <v>111</v>
      </c>
      <c r="E22" s="37"/>
    </row>
    <row r="23" spans="2:7" ht="14.25">
      <c r="B23" s="17">
        <v>12</v>
      </c>
      <c r="C23" s="36" t="s">
        <v>219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230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128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112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113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114</v>
      </c>
      <c r="D28" s="7" t="s">
        <v>111</v>
      </c>
      <c r="E28" s="37"/>
    </row>
    <row r="29" spans="2:5" ht="14.25">
      <c r="B29" s="17">
        <v>18</v>
      </c>
      <c r="C29" s="36" t="s">
        <v>124</v>
      </c>
      <c r="D29" s="7" t="s">
        <v>111</v>
      </c>
      <c r="E29" s="37"/>
    </row>
    <row r="30" spans="2:4" ht="14.25">
      <c r="B30" s="17">
        <v>19</v>
      </c>
      <c r="C30" s="38" t="s">
        <v>115</v>
      </c>
      <c r="D30" s="38" t="s">
        <v>111</v>
      </c>
    </row>
    <row r="31" spans="2:4" ht="14.25">
      <c r="B31" s="17">
        <v>20</v>
      </c>
      <c r="C31" s="38" t="s">
        <v>116</v>
      </c>
      <c r="D31" s="38" t="s">
        <v>111</v>
      </c>
    </row>
    <row r="32" spans="2:7" ht="14.25">
      <c r="B32" s="17">
        <v>21</v>
      </c>
      <c r="C32" s="38" t="s">
        <v>117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118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119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130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131</v>
      </c>
      <c r="D36" s="38" t="s">
        <v>111</v>
      </c>
    </row>
    <row r="37" spans="2:4" ht="14.25">
      <c r="B37" s="17">
        <v>26</v>
      </c>
      <c r="C37" s="38" t="s">
        <v>132</v>
      </c>
      <c r="D37" s="38" t="s">
        <v>120</v>
      </c>
    </row>
    <row r="38" spans="2:4" ht="14.25">
      <c r="B38" s="17">
        <v>27</v>
      </c>
      <c r="C38" s="38" t="s">
        <v>213</v>
      </c>
      <c r="D38" s="38" t="s">
        <v>120</v>
      </c>
    </row>
    <row r="39" spans="2:4" ht="14.25">
      <c r="B39" s="17">
        <v>28</v>
      </c>
      <c r="C39" s="38" t="s">
        <v>212</v>
      </c>
      <c r="D39" s="38" t="s">
        <v>120</v>
      </c>
    </row>
    <row r="40" spans="2:4" ht="14.25">
      <c r="B40" s="17">
        <v>29</v>
      </c>
      <c r="C40" s="38" t="s">
        <v>211</v>
      </c>
      <c r="D40" s="38" t="s">
        <v>120</v>
      </c>
    </row>
    <row r="41" spans="2:4" ht="14.25">
      <c r="B41" s="17">
        <v>30</v>
      </c>
      <c r="C41" s="38" t="s">
        <v>214</v>
      </c>
      <c r="D41" s="38" t="s">
        <v>120</v>
      </c>
    </row>
    <row r="42" spans="2:4" ht="14.25">
      <c r="B42" s="17">
        <v>31</v>
      </c>
      <c r="C42" s="38" t="s">
        <v>215</v>
      </c>
      <c r="D42" s="38" t="s">
        <v>120</v>
      </c>
    </row>
    <row r="43" spans="2:4" ht="14.25">
      <c r="B43" s="17">
        <v>32</v>
      </c>
      <c r="C43" s="38" t="s">
        <v>216</v>
      </c>
      <c r="D43" s="38" t="s">
        <v>120</v>
      </c>
    </row>
    <row r="44" spans="2:4" ht="14.25">
      <c r="B44" s="17">
        <v>33</v>
      </c>
      <c r="C44" s="38" t="s">
        <v>134</v>
      </c>
      <c r="D44" s="38" t="s">
        <v>120</v>
      </c>
    </row>
    <row r="45" spans="2:4" ht="14.25">
      <c r="B45" s="17">
        <v>34</v>
      </c>
      <c r="C45" s="38" t="s">
        <v>217</v>
      </c>
      <c r="D45" s="38" t="s">
        <v>120</v>
      </c>
    </row>
    <row r="46" spans="2:4" ht="14.25">
      <c r="B46" s="17">
        <v>35</v>
      </c>
      <c r="C46" s="38" t="s">
        <v>209</v>
      </c>
      <c r="D46" s="38" t="s">
        <v>120</v>
      </c>
    </row>
    <row r="47" spans="2:4" ht="14.25">
      <c r="B47" s="17">
        <v>36</v>
      </c>
      <c r="C47" s="38" t="s">
        <v>208</v>
      </c>
      <c r="D47" s="38" t="s">
        <v>120</v>
      </c>
    </row>
    <row r="48" spans="2:4" ht="14.25">
      <c r="B48" s="17">
        <v>37</v>
      </c>
      <c r="C48" s="38" t="s">
        <v>133</v>
      </c>
      <c r="D48" s="38" t="s">
        <v>120</v>
      </c>
    </row>
    <row r="49" spans="2:4" ht="14.25">
      <c r="B49" s="17">
        <v>38</v>
      </c>
      <c r="C49" s="38" t="s">
        <v>207</v>
      </c>
      <c r="D49" s="38" t="s">
        <v>120</v>
      </c>
    </row>
    <row r="50" spans="2:4" ht="14.25">
      <c r="B50" s="17">
        <v>39</v>
      </c>
      <c r="C50" s="38" t="s">
        <v>135</v>
      </c>
      <c r="D50" s="38" t="s">
        <v>120</v>
      </c>
    </row>
    <row r="51" spans="2:4" ht="14.25">
      <c r="B51" s="17">
        <v>40</v>
      </c>
      <c r="C51" s="38" t="s">
        <v>136</v>
      </c>
      <c r="D51" s="38" t="s">
        <v>120</v>
      </c>
    </row>
    <row r="52" spans="2:4" ht="14.25">
      <c r="B52" s="17">
        <v>41</v>
      </c>
      <c r="C52" s="38" t="s">
        <v>139</v>
      </c>
      <c r="D52" s="38" t="s">
        <v>120</v>
      </c>
    </row>
    <row r="53" spans="2:4" ht="14.25">
      <c r="B53" s="17">
        <v>42</v>
      </c>
      <c r="C53" s="38" t="s">
        <v>138</v>
      </c>
      <c r="D53" s="38" t="s">
        <v>120</v>
      </c>
    </row>
    <row r="54" spans="2:4" ht="14.25">
      <c r="B54" s="17">
        <v>43</v>
      </c>
      <c r="C54" s="38" t="s">
        <v>121</v>
      </c>
      <c r="D54" s="38" t="s">
        <v>120</v>
      </c>
    </row>
    <row r="55" spans="2:4" ht="14.25">
      <c r="B55" s="17">
        <v>44</v>
      </c>
      <c r="C55" s="38" t="s">
        <v>168</v>
      </c>
      <c r="D55" s="38" t="s">
        <v>120</v>
      </c>
    </row>
    <row r="56" spans="2:4" ht="14.25">
      <c r="B56" s="17">
        <v>45</v>
      </c>
      <c r="C56" s="38" t="s">
        <v>138</v>
      </c>
      <c r="D56" s="38" t="s">
        <v>120</v>
      </c>
    </row>
    <row r="57" spans="2:4" ht="14.25">
      <c r="B57" s="17">
        <v>46</v>
      </c>
      <c r="C57" s="38" t="s">
        <v>204</v>
      </c>
      <c r="D57" s="38" t="s">
        <v>120</v>
      </c>
    </row>
    <row r="58" spans="2:4" ht="14.25">
      <c r="B58" s="7">
        <v>47</v>
      </c>
      <c r="C58" s="38" t="s">
        <v>203</v>
      </c>
      <c r="D58" s="38" t="s">
        <v>120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D5">
    <cfRule type="expression" priority="4" dxfId="0">
      <formula>D5=""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66"/>
  <sheetViews>
    <sheetView zoomScalePageLayoutView="0" workbookViewId="0" topLeftCell="A26">
      <selection activeCell="B10" sqref="B10:D6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8.8515625" style="2" bestFit="1" customWidth="1"/>
    <col min="4" max="4" width="14.7109375" style="2" customWidth="1"/>
    <col min="5" max="5" width="13.42187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(610 -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610</v>
      </c>
      <c r="C5" s="7" t="s">
        <v>41</v>
      </c>
      <c r="D5" s="7" t="s">
        <v>46</v>
      </c>
      <c r="E5" s="7" t="s">
        <v>43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295</v>
      </c>
      <c r="E7" s="80"/>
      <c r="F7" s="80"/>
      <c r="G7" s="80"/>
    </row>
    <row r="8" spans="2:7" ht="14.25">
      <c r="B8" s="62" t="s">
        <v>55</v>
      </c>
      <c r="C8" s="62"/>
      <c r="D8" s="80" t="s">
        <v>231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262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233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234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235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236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138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237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238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115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239</v>
      </c>
      <c r="D21" s="7" t="s">
        <v>111</v>
      </c>
      <c r="E21" s="37"/>
      <c r="G21" s="1"/>
    </row>
    <row r="22" spans="2:5" ht="14.25">
      <c r="B22" s="17">
        <v>11</v>
      </c>
      <c r="C22" s="36" t="s">
        <v>240</v>
      </c>
      <c r="D22" s="7" t="s">
        <v>111</v>
      </c>
      <c r="E22" s="37"/>
    </row>
    <row r="23" spans="2:7" ht="14.25">
      <c r="B23" s="17">
        <v>12</v>
      </c>
      <c r="C23" s="36" t="s">
        <v>241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242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243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241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222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241</v>
      </c>
      <c r="D28" s="7" t="s">
        <v>111</v>
      </c>
      <c r="E28" s="37"/>
    </row>
    <row r="29" spans="2:5" ht="14.25">
      <c r="B29" s="17">
        <v>18</v>
      </c>
      <c r="C29" s="36" t="s">
        <v>244</v>
      </c>
      <c r="D29" s="7" t="s">
        <v>111</v>
      </c>
      <c r="E29" s="37"/>
    </row>
    <row r="30" spans="2:4" ht="14.25">
      <c r="B30" s="17">
        <v>19</v>
      </c>
      <c r="C30" s="38" t="s">
        <v>245</v>
      </c>
      <c r="D30" s="38" t="s">
        <v>111</v>
      </c>
    </row>
    <row r="31" spans="2:4" ht="14.25">
      <c r="B31" s="17">
        <v>20</v>
      </c>
      <c r="C31" s="38" t="s">
        <v>246</v>
      </c>
      <c r="D31" s="38" t="s">
        <v>111</v>
      </c>
    </row>
    <row r="32" spans="2:7" ht="14.25">
      <c r="B32" s="17">
        <v>21</v>
      </c>
      <c r="C32" s="38" t="s">
        <v>245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244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222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221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220</v>
      </c>
      <c r="D36" s="38" t="s">
        <v>111</v>
      </c>
    </row>
    <row r="37" spans="2:4" ht="14.25">
      <c r="B37" s="17">
        <v>26</v>
      </c>
      <c r="C37" s="38" t="s">
        <v>247</v>
      </c>
      <c r="D37" s="38" t="s">
        <v>111</v>
      </c>
    </row>
    <row r="38" spans="2:4" ht="14.25">
      <c r="B38" s="17">
        <v>27</v>
      </c>
      <c r="C38" s="38" t="s">
        <v>125</v>
      </c>
      <c r="D38" s="38" t="s">
        <v>111</v>
      </c>
    </row>
    <row r="39" spans="2:4" ht="14.25">
      <c r="B39" s="17">
        <v>28</v>
      </c>
      <c r="C39" s="38" t="s">
        <v>126</v>
      </c>
      <c r="D39" s="38" t="s">
        <v>111</v>
      </c>
    </row>
    <row r="40" spans="2:4" ht="14.25">
      <c r="B40" s="17">
        <v>29</v>
      </c>
      <c r="C40" s="38" t="s">
        <v>127</v>
      </c>
      <c r="D40" s="38" t="s">
        <v>111</v>
      </c>
    </row>
    <row r="41" spans="2:4" ht="14.25">
      <c r="B41" s="17">
        <v>30</v>
      </c>
      <c r="C41" s="38" t="s">
        <v>128</v>
      </c>
      <c r="D41" s="38" t="s">
        <v>111</v>
      </c>
    </row>
    <row r="42" spans="2:4" ht="14.25">
      <c r="B42" s="17">
        <v>31</v>
      </c>
      <c r="C42" s="38" t="s">
        <v>129</v>
      </c>
      <c r="D42" s="38" t="s">
        <v>111</v>
      </c>
    </row>
    <row r="43" spans="2:4" ht="14.25">
      <c r="B43" s="17">
        <v>32</v>
      </c>
      <c r="C43" s="38" t="s">
        <v>109</v>
      </c>
      <c r="D43" s="38" t="s">
        <v>40</v>
      </c>
    </row>
    <row r="44" spans="2:4" ht="14.25">
      <c r="B44" s="17">
        <v>33</v>
      </c>
      <c r="C44" s="38" t="s">
        <v>170</v>
      </c>
      <c r="D44" s="38" t="s">
        <v>40</v>
      </c>
    </row>
    <row r="45" spans="2:4" ht="14.25">
      <c r="B45" s="17">
        <v>34</v>
      </c>
      <c r="C45" s="38" t="s">
        <v>171</v>
      </c>
      <c r="D45" s="38" t="s">
        <v>40</v>
      </c>
    </row>
    <row r="46" spans="2:4" ht="14.25">
      <c r="B46" s="17">
        <v>35</v>
      </c>
      <c r="C46" s="38" t="s">
        <v>172</v>
      </c>
      <c r="D46" s="38" t="s">
        <v>40</v>
      </c>
    </row>
    <row r="47" spans="2:4" ht="14.25">
      <c r="B47" s="17">
        <v>36</v>
      </c>
      <c r="C47" s="38" t="s">
        <v>173</v>
      </c>
      <c r="D47" s="38" t="s">
        <v>40</v>
      </c>
    </row>
    <row r="48" spans="2:4" ht="14.25">
      <c r="B48" s="17">
        <v>37</v>
      </c>
      <c r="C48" s="38" t="s">
        <v>174</v>
      </c>
      <c r="D48" s="38" t="s">
        <v>40</v>
      </c>
    </row>
    <row r="49" spans="2:4" ht="14.25">
      <c r="B49" s="17">
        <v>38</v>
      </c>
      <c r="C49" s="38" t="s">
        <v>175</v>
      </c>
      <c r="D49" s="38" t="s">
        <v>40</v>
      </c>
    </row>
    <row r="50" spans="2:4" ht="14.25">
      <c r="B50" s="17">
        <v>39</v>
      </c>
      <c r="C50" s="38" t="s">
        <v>107</v>
      </c>
      <c r="D50" s="38" t="s">
        <v>40</v>
      </c>
    </row>
    <row r="51" spans="2:4" ht="14.25">
      <c r="B51" s="17">
        <v>40</v>
      </c>
      <c r="C51" s="38" t="s">
        <v>106</v>
      </c>
      <c r="D51" s="38" t="s">
        <v>40</v>
      </c>
    </row>
    <row r="52" spans="2:4" ht="14.25">
      <c r="B52" s="17">
        <v>41</v>
      </c>
      <c r="C52" s="38" t="s">
        <v>105</v>
      </c>
      <c r="D52" s="38" t="s">
        <v>40</v>
      </c>
    </row>
    <row r="53" spans="2:4" ht="14.25">
      <c r="B53" s="17">
        <v>42</v>
      </c>
      <c r="C53" s="38" t="s">
        <v>104</v>
      </c>
      <c r="D53" s="38" t="s">
        <v>40</v>
      </c>
    </row>
    <row r="54" spans="2:4" ht="14.25">
      <c r="B54" s="17">
        <v>43</v>
      </c>
      <c r="C54" s="38" t="s">
        <v>102</v>
      </c>
      <c r="D54" s="38" t="s">
        <v>40</v>
      </c>
    </row>
    <row r="55" spans="2:4" ht="14.25">
      <c r="B55" s="17">
        <v>44</v>
      </c>
      <c r="C55" s="38" t="s">
        <v>100</v>
      </c>
      <c r="D55" s="38" t="s">
        <v>40</v>
      </c>
    </row>
    <row r="56" spans="2:4" ht="14.25">
      <c r="B56" s="17">
        <v>45</v>
      </c>
      <c r="C56" s="38" t="s">
        <v>99</v>
      </c>
      <c r="D56" s="38" t="s">
        <v>40</v>
      </c>
    </row>
    <row r="57" spans="2:4" ht="14.25">
      <c r="B57" s="17">
        <v>46</v>
      </c>
      <c r="C57" s="38" t="s">
        <v>98</v>
      </c>
      <c r="D57" s="38" t="s">
        <v>40</v>
      </c>
    </row>
    <row r="58" spans="2:4" ht="14.25">
      <c r="B58" s="17">
        <v>47</v>
      </c>
      <c r="C58" s="38" t="s">
        <v>248</v>
      </c>
      <c r="D58" s="38" t="s">
        <v>40</v>
      </c>
    </row>
    <row r="59" spans="2:4" ht="14.25">
      <c r="B59" s="17">
        <v>48</v>
      </c>
      <c r="C59" s="38" t="s">
        <v>249</v>
      </c>
      <c r="D59" s="38" t="s">
        <v>40</v>
      </c>
    </row>
    <row r="60" spans="2:4" ht="14.25">
      <c r="B60" s="17">
        <v>49</v>
      </c>
      <c r="C60" s="38" t="s">
        <v>250</v>
      </c>
      <c r="D60" s="38" t="s">
        <v>40</v>
      </c>
    </row>
    <row r="61" spans="2:4" ht="14.25">
      <c r="B61" s="17">
        <v>50</v>
      </c>
      <c r="C61" s="38" t="s">
        <v>251</v>
      </c>
      <c r="D61" s="38" t="s">
        <v>40</v>
      </c>
    </row>
    <row r="62" spans="2:4" ht="14.25">
      <c r="B62" s="17">
        <v>51</v>
      </c>
      <c r="C62" s="38" t="s">
        <v>252</v>
      </c>
      <c r="D62" s="38" t="s">
        <v>40</v>
      </c>
    </row>
    <row r="63" spans="2:4" ht="14.25">
      <c r="B63" s="17">
        <v>52</v>
      </c>
      <c r="C63" s="38" t="s">
        <v>217</v>
      </c>
      <c r="D63" s="38" t="s">
        <v>40</v>
      </c>
    </row>
    <row r="64" spans="2:4" ht="14.25">
      <c r="B64" s="17">
        <v>53</v>
      </c>
      <c r="C64" s="38" t="s">
        <v>253</v>
      </c>
      <c r="D64" s="38" t="s">
        <v>40</v>
      </c>
    </row>
    <row r="65" spans="2:4" ht="14.25">
      <c r="B65" s="17">
        <v>54</v>
      </c>
      <c r="C65" s="38" t="s">
        <v>136</v>
      </c>
      <c r="D65" s="38" t="s">
        <v>40</v>
      </c>
    </row>
    <row r="66" spans="2:4" ht="14.25">
      <c r="B66" s="17">
        <v>55</v>
      </c>
      <c r="C66" s="38" t="s">
        <v>254</v>
      </c>
      <c r="D66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6" dxfId="363">
      <formula>C30&lt;&gt;""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8"/>
  <sheetViews>
    <sheetView zoomScalePageLayoutView="0" workbookViewId="0" topLeftCell="A10">
      <selection activeCell="B10" sqref="B10:D5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8.851562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(610 -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610</v>
      </c>
      <c r="C5" s="7" t="s">
        <v>39</v>
      </c>
      <c r="D5" s="7" t="s">
        <v>43</v>
      </c>
      <c r="E5" s="7" t="s">
        <v>46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231</v>
      </c>
      <c r="E7" s="80"/>
      <c r="F7" s="80"/>
      <c r="G7" s="80"/>
    </row>
    <row r="8" spans="2:7" ht="14.25">
      <c r="B8" s="62" t="s">
        <v>55</v>
      </c>
      <c r="C8" s="62"/>
      <c r="D8" s="80" t="s">
        <v>296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254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252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255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249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248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98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99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100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101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98</v>
      </c>
      <c r="D21" s="7" t="s">
        <v>40</v>
      </c>
      <c r="E21" s="37"/>
      <c r="G21" s="1"/>
    </row>
    <row r="22" spans="2:5" ht="14.25">
      <c r="B22" s="17">
        <v>11</v>
      </c>
      <c r="C22" s="36" t="s">
        <v>102</v>
      </c>
      <c r="D22" s="7" t="s">
        <v>40</v>
      </c>
      <c r="E22" s="37"/>
    </row>
    <row r="23" spans="2:7" ht="14.25">
      <c r="B23" s="17">
        <v>12</v>
      </c>
      <c r="C23" s="36" t="s">
        <v>104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105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106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175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256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257</v>
      </c>
      <c r="D28" s="7" t="s">
        <v>40</v>
      </c>
      <c r="E28" s="37"/>
    </row>
    <row r="29" spans="2:5" ht="14.25">
      <c r="B29" s="17">
        <v>18</v>
      </c>
      <c r="C29" s="36" t="s">
        <v>177</v>
      </c>
      <c r="D29" s="7" t="s">
        <v>40</v>
      </c>
      <c r="E29" s="37"/>
    </row>
    <row r="30" spans="2:4" ht="14.25">
      <c r="B30" s="17">
        <v>19</v>
      </c>
      <c r="C30" s="38" t="s">
        <v>172</v>
      </c>
      <c r="D30" s="38" t="s">
        <v>40</v>
      </c>
    </row>
    <row r="31" spans="2:4" ht="14.25">
      <c r="B31" s="17">
        <v>20</v>
      </c>
      <c r="C31" s="38" t="s">
        <v>195</v>
      </c>
      <c r="D31" s="38" t="s">
        <v>40</v>
      </c>
    </row>
    <row r="32" spans="2:7" ht="14.25">
      <c r="B32" s="17">
        <v>21</v>
      </c>
      <c r="C32" s="38" t="s">
        <v>170</v>
      </c>
      <c r="D32" s="38" t="s">
        <v>40</v>
      </c>
      <c r="E32" s="1"/>
      <c r="F32" s="1"/>
      <c r="G32" s="1"/>
    </row>
    <row r="33" spans="2:7" ht="14.25">
      <c r="B33" s="17">
        <v>22</v>
      </c>
      <c r="C33" s="38" t="s">
        <v>109</v>
      </c>
      <c r="D33" s="38" t="s">
        <v>40</v>
      </c>
      <c r="E33" s="1"/>
      <c r="F33" s="1"/>
      <c r="G33" s="1"/>
    </row>
    <row r="34" spans="2:7" ht="14.25">
      <c r="B34" s="17">
        <v>23</v>
      </c>
      <c r="C34" s="38" t="s">
        <v>110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258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127</v>
      </c>
      <c r="D36" s="38" t="s">
        <v>111</v>
      </c>
    </row>
    <row r="37" spans="2:4" ht="14.25">
      <c r="B37" s="17">
        <v>26</v>
      </c>
      <c r="C37" s="38" t="s">
        <v>219</v>
      </c>
      <c r="D37" s="38" t="s">
        <v>111</v>
      </c>
    </row>
    <row r="38" spans="2:4" ht="14.25">
      <c r="B38" s="17">
        <v>27</v>
      </c>
      <c r="C38" s="38" t="s">
        <v>220</v>
      </c>
      <c r="D38" s="38" t="s">
        <v>111</v>
      </c>
    </row>
    <row r="39" spans="2:4" ht="14.25">
      <c r="B39" s="17">
        <v>28</v>
      </c>
      <c r="C39" s="38" t="s">
        <v>221</v>
      </c>
      <c r="D39" s="38" t="s">
        <v>111</v>
      </c>
    </row>
    <row r="40" spans="2:4" ht="14.25">
      <c r="B40" s="17">
        <v>29</v>
      </c>
      <c r="C40" s="38" t="s">
        <v>222</v>
      </c>
      <c r="D40" s="38" t="s">
        <v>111</v>
      </c>
    </row>
    <row r="41" spans="2:4" ht="14.25">
      <c r="B41" s="17">
        <v>30</v>
      </c>
      <c r="C41" s="38" t="s">
        <v>259</v>
      </c>
      <c r="D41" s="38" t="s">
        <v>111</v>
      </c>
    </row>
    <row r="42" spans="2:4" ht="14.25">
      <c r="B42" s="17">
        <v>31</v>
      </c>
      <c r="C42" s="38" t="s">
        <v>245</v>
      </c>
      <c r="D42" s="38" t="s">
        <v>111</v>
      </c>
    </row>
    <row r="43" spans="2:4" ht="14.25">
      <c r="B43" s="17">
        <v>32</v>
      </c>
      <c r="C43" s="38" t="s">
        <v>246</v>
      </c>
      <c r="D43" s="38" t="s">
        <v>111</v>
      </c>
    </row>
    <row r="44" spans="2:4" ht="14.25">
      <c r="B44" s="17">
        <v>33</v>
      </c>
      <c r="C44" s="38" t="s">
        <v>245</v>
      </c>
      <c r="D44" s="38" t="s">
        <v>111</v>
      </c>
    </row>
    <row r="45" spans="2:4" ht="14.25">
      <c r="B45" s="17">
        <v>34</v>
      </c>
      <c r="C45" s="38" t="s">
        <v>244</v>
      </c>
      <c r="D45" s="38" t="s">
        <v>111</v>
      </c>
    </row>
    <row r="46" spans="2:4" ht="14.25">
      <c r="B46" s="17">
        <v>35</v>
      </c>
      <c r="C46" s="38" t="s">
        <v>241</v>
      </c>
      <c r="D46" s="38" t="s">
        <v>111</v>
      </c>
    </row>
    <row r="47" spans="2:4" ht="14.25">
      <c r="B47" s="17">
        <v>36</v>
      </c>
      <c r="C47" s="38" t="s">
        <v>240</v>
      </c>
      <c r="D47" s="38" t="s">
        <v>111</v>
      </c>
    </row>
    <row r="48" spans="2:4" ht="14.25">
      <c r="B48" s="17">
        <v>37</v>
      </c>
      <c r="C48" s="38" t="s">
        <v>239</v>
      </c>
      <c r="D48" s="38" t="s">
        <v>111</v>
      </c>
    </row>
    <row r="49" spans="2:4" ht="14.25">
      <c r="B49" s="17">
        <v>38</v>
      </c>
      <c r="C49" s="38" t="s">
        <v>115</v>
      </c>
      <c r="D49" s="38" t="s">
        <v>111</v>
      </c>
    </row>
    <row r="50" spans="2:4" ht="14.25">
      <c r="B50" s="17">
        <v>39</v>
      </c>
      <c r="C50" s="38" t="s">
        <v>238</v>
      </c>
      <c r="D50" s="38" t="s">
        <v>111</v>
      </c>
    </row>
    <row r="51" spans="2:4" ht="14.25">
      <c r="B51" s="17">
        <v>40</v>
      </c>
      <c r="C51" s="38" t="s">
        <v>237</v>
      </c>
      <c r="D51" s="38" t="s">
        <v>111</v>
      </c>
    </row>
    <row r="52" spans="2:4" ht="14.25">
      <c r="B52" s="17">
        <v>41</v>
      </c>
      <c r="C52" s="38" t="s">
        <v>138</v>
      </c>
      <c r="D52" s="38" t="s">
        <v>111</v>
      </c>
    </row>
    <row r="53" spans="2:4" ht="14.25">
      <c r="B53" s="17">
        <v>42</v>
      </c>
      <c r="C53" s="38" t="s">
        <v>236</v>
      </c>
      <c r="D53" s="38" t="s">
        <v>111</v>
      </c>
    </row>
    <row r="54" spans="2:4" ht="14.25">
      <c r="B54" s="17">
        <v>43</v>
      </c>
      <c r="C54" s="38" t="s">
        <v>235</v>
      </c>
      <c r="D54" s="38" t="s">
        <v>111</v>
      </c>
    </row>
    <row r="55" spans="2:4" ht="14.25">
      <c r="B55" s="17">
        <v>44</v>
      </c>
      <c r="C55" s="38" t="s">
        <v>234</v>
      </c>
      <c r="D55" s="38" t="s">
        <v>111</v>
      </c>
    </row>
    <row r="56" spans="2:4" ht="14.25">
      <c r="B56" s="17">
        <v>45</v>
      </c>
      <c r="C56" s="38" t="s">
        <v>233</v>
      </c>
      <c r="D56" s="38" t="s">
        <v>111</v>
      </c>
    </row>
    <row r="57" spans="2:4" ht="14.25">
      <c r="B57" s="17">
        <v>46</v>
      </c>
      <c r="C57" s="38" t="s">
        <v>262</v>
      </c>
      <c r="D57" s="38" t="s">
        <v>111</v>
      </c>
    </row>
    <row r="58" ht="14.25">
      <c r="B58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6"/>
  <sheetViews>
    <sheetView zoomScalePageLayoutView="0" workbookViewId="0" topLeftCell="A10">
      <selection activeCell="B10" sqref="B10:D5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4.7109375" style="2" customWidth="1"/>
    <col min="5" max="5" width="13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(611 -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611</v>
      </c>
      <c r="C5" s="7" t="s">
        <v>41</v>
      </c>
      <c r="D5" s="7" t="s">
        <v>46</v>
      </c>
      <c r="E5" s="7" t="s">
        <v>45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260</v>
      </c>
      <c r="E7" s="80"/>
      <c r="F7" s="80"/>
      <c r="G7" s="80"/>
    </row>
    <row r="8" spans="2:7" ht="14.25">
      <c r="B8" s="62" t="s">
        <v>55</v>
      </c>
      <c r="C8" s="62"/>
      <c r="D8" s="80" t="s">
        <v>261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262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233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263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232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264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265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266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265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264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267</v>
      </c>
      <c r="D21" s="7" t="s">
        <v>111</v>
      </c>
      <c r="E21" s="37"/>
      <c r="G21" s="1"/>
    </row>
    <row r="22" spans="2:5" ht="14.25">
      <c r="B22" s="17">
        <v>11</v>
      </c>
      <c r="C22" s="36" t="s">
        <v>268</v>
      </c>
      <c r="D22" s="7" t="s">
        <v>111</v>
      </c>
      <c r="E22" s="37"/>
    </row>
    <row r="23" spans="2:7" ht="14.25">
      <c r="B23" s="17">
        <v>12</v>
      </c>
      <c r="C23" s="36" t="s">
        <v>269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270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264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222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221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220</v>
      </c>
      <c r="D28" s="7" t="s">
        <v>111</v>
      </c>
      <c r="E28" s="37"/>
    </row>
    <row r="29" spans="2:5" ht="14.25">
      <c r="B29" s="17">
        <v>18</v>
      </c>
      <c r="C29" s="36" t="s">
        <v>219</v>
      </c>
      <c r="D29" s="7" t="s">
        <v>111</v>
      </c>
      <c r="E29" s="37"/>
    </row>
    <row r="30" spans="2:4" ht="14.25">
      <c r="B30" s="17">
        <v>19</v>
      </c>
      <c r="C30" s="38" t="s">
        <v>247</v>
      </c>
      <c r="D30" s="38" t="s">
        <v>111</v>
      </c>
    </row>
    <row r="31" spans="2:4" ht="14.25">
      <c r="B31" s="17">
        <v>20</v>
      </c>
      <c r="C31" s="38" t="s">
        <v>125</v>
      </c>
      <c r="D31" s="38" t="s">
        <v>111</v>
      </c>
    </row>
    <row r="32" spans="2:7" ht="14.25">
      <c r="B32" s="17">
        <v>21</v>
      </c>
      <c r="C32" s="38" t="s">
        <v>126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127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128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129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109</v>
      </c>
      <c r="D36" s="38" t="s">
        <v>40</v>
      </c>
    </row>
    <row r="37" spans="2:4" ht="14.25">
      <c r="B37" s="17">
        <v>26</v>
      </c>
      <c r="C37" s="38" t="s">
        <v>170</v>
      </c>
      <c r="D37" s="38" t="s">
        <v>40</v>
      </c>
    </row>
    <row r="38" spans="2:4" ht="14.25">
      <c r="B38" s="17">
        <v>27</v>
      </c>
      <c r="C38" s="38" t="s">
        <v>171</v>
      </c>
      <c r="D38" s="38" t="s">
        <v>40</v>
      </c>
    </row>
    <row r="39" spans="2:4" ht="14.25">
      <c r="B39" s="17">
        <v>28</v>
      </c>
      <c r="C39" s="38" t="s">
        <v>172</v>
      </c>
      <c r="D39" s="38" t="s">
        <v>40</v>
      </c>
    </row>
    <row r="40" spans="2:4" ht="14.25">
      <c r="B40" s="17">
        <v>29</v>
      </c>
      <c r="C40" s="38" t="s">
        <v>173</v>
      </c>
      <c r="D40" s="38" t="s">
        <v>40</v>
      </c>
    </row>
    <row r="41" spans="2:4" ht="14.25">
      <c r="B41" s="17">
        <v>30</v>
      </c>
      <c r="C41" s="38" t="s">
        <v>174</v>
      </c>
      <c r="D41" s="38" t="s">
        <v>40</v>
      </c>
    </row>
    <row r="42" spans="2:4" ht="14.25">
      <c r="B42" s="17">
        <v>31</v>
      </c>
      <c r="C42" s="38" t="s">
        <v>175</v>
      </c>
      <c r="D42" s="38" t="s">
        <v>40</v>
      </c>
    </row>
    <row r="43" spans="2:4" ht="14.25">
      <c r="B43" s="17">
        <v>32</v>
      </c>
      <c r="C43" s="38" t="s">
        <v>107</v>
      </c>
      <c r="D43" s="38" t="s">
        <v>40</v>
      </c>
    </row>
    <row r="44" spans="2:4" ht="14.25">
      <c r="B44" s="17">
        <v>33</v>
      </c>
      <c r="C44" s="38" t="s">
        <v>106</v>
      </c>
      <c r="D44" s="38" t="s">
        <v>40</v>
      </c>
    </row>
    <row r="45" spans="2:4" ht="14.25">
      <c r="B45" s="17">
        <v>34</v>
      </c>
      <c r="C45" s="38" t="s">
        <v>105</v>
      </c>
      <c r="D45" s="38" t="s">
        <v>40</v>
      </c>
    </row>
    <row r="46" spans="2:4" ht="14.25">
      <c r="B46" s="17">
        <v>35</v>
      </c>
      <c r="C46" s="38" t="s">
        <v>104</v>
      </c>
      <c r="D46" s="38" t="s">
        <v>40</v>
      </c>
    </row>
    <row r="47" spans="2:4" ht="14.25">
      <c r="B47" s="17">
        <v>36</v>
      </c>
      <c r="C47" s="38" t="s">
        <v>102</v>
      </c>
      <c r="D47" s="38" t="s">
        <v>40</v>
      </c>
    </row>
    <row r="48" spans="2:4" ht="14.25">
      <c r="B48" s="17">
        <v>37</v>
      </c>
      <c r="C48" s="38" t="s">
        <v>100</v>
      </c>
      <c r="D48" s="38" t="s">
        <v>40</v>
      </c>
    </row>
    <row r="49" spans="2:4" ht="14.25">
      <c r="B49" s="17">
        <v>38</v>
      </c>
      <c r="C49" s="38" t="s">
        <v>99</v>
      </c>
      <c r="D49" s="38" t="s">
        <v>40</v>
      </c>
    </row>
    <row r="50" spans="2:4" ht="14.25">
      <c r="B50" s="17">
        <v>39</v>
      </c>
      <c r="C50" s="38" t="s">
        <v>98</v>
      </c>
      <c r="D50" s="38" t="s">
        <v>40</v>
      </c>
    </row>
    <row r="51" spans="2:4" ht="14.25">
      <c r="B51" s="17">
        <v>40</v>
      </c>
      <c r="C51" s="38" t="s">
        <v>150</v>
      </c>
      <c r="D51" s="38" t="s">
        <v>40</v>
      </c>
    </row>
    <row r="52" spans="2:4" ht="14.25">
      <c r="B52" s="17">
        <v>41</v>
      </c>
      <c r="C52" s="38" t="s">
        <v>151</v>
      </c>
      <c r="D52" s="38" t="s">
        <v>40</v>
      </c>
    </row>
    <row r="53" spans="2:4" ht="14.25">
      <c r="B53" s="17">
        <v>42</v>
      </c>
      <c r="C53" s="38" t="s">
        <v>152</v>
      </c>
      <c r="D53" s="38" t="s">
        <v>40</v>
      </c>
    </row>
    <row r="54" spans="2:4" ht="14.25">
      <c r="B54" s="17">
        <v>43</v>
      </c>
      <c r="C54" s="38" t="s">
        <v>153</v>
      </c>
      <c r="D54" s="38" t="s">
        <v>40</v>
      </c>
    </row>
    <row r="55" spans="2:4" ht="14.25">
      <c r="B55" s="17">
        <v>44</v>
      </c>
      <c r="C55" s="38" t="s">
        <v>154</v>
      </c>
      <c r="D55" s="38" t="s">
        <v>40</v>
      </c>
    </row>
    <row r="56" spans="2:4" ht="14.25">
      <c r="B56" s="17">
        <v>45</v>
      </c>
      <c r="C56" s="38" t="s">
        <v>155</v>
      </c>
      <c r="D56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6" dxfId="363">
      <formula>C30&lt;&gt;""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55"/>
  <sheetViews>
    <sheetView zoomScalePageLayoutView="0" workbookViewId="0" topLeftCell="A10">
      <selection activeCell="B10" sqref="B10:D55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42187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(611 -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611</v>
      </c>
      <c r="C5" s="7" t="s">
        <v>39</v>
      </c>
      <c r="D5" s="7" t="s">
        <v>45</v>
      </c>
      <c r="E5" s="7" t="s">
        <v>46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261</v>
      </c>
      <c r="E7" s="80"/>
      <c r="F7" s="80"/>
      <c r="G7" s="80"/>
    </row>
    <row r="8" spans="2:7" ht="14.25">
      <c r="B8" s="62" t="s">
        <v>55</v>
      </c>
      <c r="C8" s="62"/>
      <c r="D8" s="80" t="s">
        <v>260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155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154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153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152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151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150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98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99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100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101</v>
      </c>
      <c r="D21" s="7" t="s">
        <v>40</v>
      </c>
      <c r="E21" s="37"/>
      <c r="G21" s="1"/>
    </row>
    <row r="22" spans="2:5" ht="14.25">
      <c r="B22" s="17">
        <v>11</v>
      </c>
      <c r="C22" s="36" t="s">
        <v>98</v>
      </c>
      <c r="D22" s="7" t="s">
        <v>40</v>
      </c>
      <c r="E22" s="37"/>
    </row>
    <row r="23" spans="2:7" ht="14.25">
      <c r="B23" s="17">
        <v>12</v>
      </c>
      <c r="C23" s="36" t="s">
        <v>102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104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105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106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175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256</v>
      </c>
      <c r="D28" s="7" t="s">
        <v>40</v>
      </c>
      <c r="E28" s="37"/>
    </row>
    <row r="29" spans="2:5" ht="14.25">
      <c r="B29" s="17">
        <v>18</v>
      </c>
      <c r="C29" s="36" t="s">
        <v>257</v>
      </c>
      <c r="D29" s="7" t="s">
        <v>40</v>
      </c>
      <c r="E29" s="37"/>
    </row>
    <row r="30" spans="2:4" ht="14.25">
      <c r="B30" s="17">
        <v>19</v>
      </c>
      <c r="C30" s="38" t="s">
        <v>177</v>
      </c>
      <c r="D30" s="38" t="s">
        <v>40</v>
      </c>
    </row>
    <row r="31" spans="2:4" ht="14.25">
      <c r="B31" s="17">
        <v>20</v>
      </c>
      <c r="C31" s="38" t="s">
        <v>172</v>
      </c>
      <c r="D31" s="38" t="s">
        <v>40</v>
      </c>
    </row>
    <row r="32" spans="2:7" ht="14.25">
      <c r="B32" s="17">
        <v>21</v>
      </c>
      <c r="C32" s="38" t="s">
        <v>195</v>
      </c>
      <c r="D32" s="38" t="s">
        <v>40</v>
      </c>
      <c r="E32" s="1"/>
      <c r="F32" s="1"/>
      <c r="G32" s="1"/>
    </row>
    <row r="33" spans="2:7" ht="14.25">
      <c r="B33" s="17">
        <v>22</v>
      </c>
      <c r="C33" s="38" t="s">
        <v>170</v>
      </c>
      <c r="D33" s="38" t="s">
        <v>40</v>
      </c>
      <c r="E33" s="1"/>
      <c r="F33" s="1"/>
      <c r="G33" s="1"/>
    </row>
    <row r="34" spans="2:7" ht="14.25">
      <c r="B34" s="17">
        <v>23</v>
      </c>
      <c r="C34" s="38" t="s">
        <v>109</v>
      </c>
      <c r="D34" s="38" t="s">
        <v>40</v>
      </c>
      <c r="E34" s="1"/>
      <c r="F34" s="1"/>
      <c r="G34" s="1"/>
    </row>
    <row r="35" spans="2:7" ht="14.25">
      <c r="B35" s="17">
        <v>24</v>
      </c>
      <c r="C35" s="38" t="s">
        <v>110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258</v>
      </c>
      <c r="D36" s="38" t="s">
        <v>111</v>
      </c>
    </row>
    <row r="37" spans="2:4" ht="14.25">
      <c r="B37" s="17">
        <v>26</v>
      </c>
      <c r="C37" s="38" t="s">
        <v>127</v>
      </c>
      <c r="D37" s="38" t="s">
        <v>111</v>
      </c>
    </row>
    <row r="38" spans="2:4" ht="14.25">
      <c r="B38" s="17">
        <v>27</v>
      </c>
      <c r="C38" s="38" t="s">
        <v>219</v>
      </c>
      <c r="D38" s="38" t="s">
        <v>111</v>
      </c>
    </row>
    <row r="39" spans="2:4" ht="14.25">
      <c r="B39" s="17">
        <v>28</v>
      </c>
      <c r="C39" s="38" t="s">
        <v>220</v>
      </c>
      <c r="D39" s="38" t="s">
        <v>111</v>
      </c>
    </row>
    <row r="40" spans="2:4" ht="14.25">
      <c r="B40" s="17">
        <v>29</v>
      </c>
      <c r="C40" s="38" t="s">
        <v>221</v>
      </c>
      <c r="D40" s="38" t="s">
        <v>111</v>
      </c>
    </row>
    <row r="41" spans="2:4" ht="14.25">
      <c r="B41" s="17">
        <v>30</v>
      </c>
      <c r="C41" s="38" t="s">
        <v>222</v>
      </c>
      <c r="D41" s="38" t="s">
        <v>111</v>
      </c>
    </row>
    <row r="42" spans="2:4" ht="14.25">
      <c r="B42" s="17">
        <v>31</v>
      </c>
      <c r="C42" s="38" t="s">
        <v>264</v>
      </c>
      <c r="D42" s="38" t="s">
        <v>111</v>
      </c>
    </row>
    <row r="43" spans="2:4" ht="14.25">
      <c r="B43" s="17">
        <v>32</v>
      </c>
      <c r="C43" s="38" t="s">
        <v>270</v>
      </c>
      <c r="D43" s="38" t="s">
        <v>111</v>
      </c>
    </row>
    <row r="44" spans="2:4" ht="14.25">
      <c r="B44" s="17">
        <v>33</v>
      </c>
      <c r="C44" s="38" t="s">
        <v>269</v>
      </c>
      <c r="D44" s="38" t="s">
        <v>111</v>
      </c>
    </row>
    <row r="45" spans="2:4" ht="14.25">
      <c r="B45" s="17">
        <v>34</v>
      </c>
      <c r="C45" s="38" t="s">
        <v>268</v>
      </c>
      <c r="D45" s="38" t="s">
        <v>111</v>
      </c>
    </row>
    <row r="46" spans="2:4" ht="14.25">
      <c r="B46" s="17">
        <v>35</v>
      </c>
      <c r="C46" s="38" t="s">
        <v>267</v>
      </c>
      <c r="D46" s="38" t="s">
        <v>111</v>
      </c>
    </row>
    <row r="47" spans="2:4" ht="14.25">
      <c r="B47" s="17">
        <v>36</v>
      </c>
      <c r="C47" s="38" t="s">
        <v>264</v>
      </c>
      <c r="D47" s="38" t="s">
        <v>111</v>
      </c>
    </row>
    <row r="48" spans="2:4" ht="14.25">
      <c r="B48" s="17">
        <v>37</v>
      </c>
      <c r="C48" s="38" t="s">
        <v>265</v>
      </c>
      <c r="D48" s="38" t="s">
        <v>111</v>
      </c>
    </row>
    <row r="49" spans="2:4" ht="14.25">
      <c r="B49" s="17">
        <v>38</v>
      </c>
      <c r="C49" s="38" t="s">
        <v>266</v>
      </c>
      <c r="D49" s="38" t="s">
        <v>111</v>
      </c>
    </row>
    <row r="50" spans="2:4" ht="14.25">
      <c r="B50" s="17">
        <v>39</v>
      </c>
      <c r="C50" s="38" t="s">
        <v>265</v>
      </c>
      <c r="D50" s="38" t="s">
        <v>111</v>
      </c>
    </row>
    <row r="51" spans="2:4" ht="14.25">
      <c r="B51" s="17">
        <v>40</v>
      </c>
      <c r="C51" s="38" t="s">
        <v>264</v>
      </c>
      <c r="D51" s="38" t="s">
        <v>111</v>
      </c>
    </row>
    <row r="52" spans="2:4" ht="14.25">
      <c r="B52" s="17">
        <v>41</v>
      </c>
      <c r="C52" s="38" t="s">
        <v>232</v>
      </c>
      <c r="D52" s="38" t="s">
        <v>111</v>
      </c>
    </row>
    <row r="53" spans="2:4" ht="14.25">
      <c r="B53" s="17">
        <v>42</v>
      </c>
      <c r="C53" s="38" t="s">
        <v>263</v>
      </c>
      <c r="D53" s="38" t="s">
        <v>111</v>
      </c>
    </row>
    <row r="54" spans="2:4" ht="14.25">
      <c r="B54" s="17">
        <v>43</v>
      </c>
      <c r="C54" s="38" t="s">
        <v>233</v>
      </c>
      <c r="D54" s="38" t="s">
        <v>111</v>
      </c>
    </row>
    <row r="55" spans="2:4" ht="14.25">
      <c r="B55" s="17">
        <v>44</v>
      </c>
      <c r="C55" s="38" t="s">
        <v>262</v>
      </c>
      <c r="D55" s="38" t="s">
        <v>111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7" dxfId="363">
      <formula>C30&lt;&gt;""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8:G8">
    <cfRule type="expression" priority="2" dxfId="0">
      <formula>D8=""</formula>
    </cfRule>
  </conditionalFormatting>
  <conditionalFormatting sqref="D7:G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9"/>
  <sheetViews>
    <sheetView zoomScalePageLayoutView="0" workbookViewId="0" topLeftCell="A17">
      <selection activeCell="B12" sqref="B12:B36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421875" style="2" bestFit="1" customWidth="1"/>
    <col min="4" max="4" width="14.7109375" style="2" customWidth="1"/>
    <col min="5" max="5" width="11.14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(612 -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612</v>
      </c>
      <c r="C5" s="7" t="s">
        <v>41</v>
      </c>
      <c r="D5" s="7" t="s">
        <v>43</v>
      </c>
      <c r="E5" s="7" t="s">
        <v>42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271</v>
      </c>
      <c r="E7" s="80"/>
      <c r="F7" s="80"/>
      <c r="G7" s="80"/>
    </row>
    <row r="8" spans="2:7" ht="14.25">
      <c r="B8" s="62" t="s">
        <v>55</v>
      </c>
      <c r="C8" s="62"/>
      <c r="D8" s="80" t="s">
        <v>272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41" t="s">
        <v>150</v>
      </c>
      <c r="D12" s="7" t="s">
        <v>40</v>
      </c>
      <c r="E12" s="37"/>
      <c r="F12" s="76"/>
      <c r="G12" s="76"/>
    </row>
    <row r="13" spans="2:7" ht="14.25">
      <c r="B13" s="17">
        <v>2</v>
      </c>
      <c r="C13" s="41" t="s">
        <v>316</v>
      </c>
      <c r="D13" s="7" t="s">
        <v>40</v>
      </c>
      <c r="E13" s="37"/>
      <c r="F13" s="76"/>
      <c r="G13" s="76"/>
    </row>
    <row r="14" spans="2:7" ht="14.25">
      <c r="B14" s="17">
        <v>3</v>
      </c>
      <c r="C14" s="41" t="s">
        <v>317</v>
      </c>
      <c r="D14" s="7" t="s">
        <v>40</v>
      </c>
      <c r="E14" s="37"/>
      <c r="F14" s="76"/>
      <c r="G14" s="76"/>
    </row>
    <row r="15" spans="2:7" ht="14.25">
      <c r="B15" s="42">
        <v>4</v>
      </c>
      <c r="C15" s="36" t="s">
        <v>318</v>
      </c>
      <c r="D15" s="7" t="s">
        <v>40</v>
      </c>
      <c r="E15" s="37"/>
      <c r="F15" s="76"/>
      <c r="G15" s="76"/>
    </row>
    <row r="16" spans="2:7" ht="14.25">
      <c r="B16" s="59">
        <v>5</v>
      </c>
      <c r="C16" s="41" t="s">
        <v>319</v>
      </c>
      <c r="D16" s="7" t="s">
        <v>40</v>
      </c>
      <c r="E16" s="37"/>
      <c r="F16" s="76"/>
      <c r="G16" s="76"/>
    </row>
    <row r="17" spans="2:7" ht="14.25">
      <c r="B17" s="59">
        <v>6</v>
      </c>
      <c r="C17" s="41" t="s">
        <v>320</v>
      </c>
      <c r="D17" s="7" t="s">
        <v>40</v>
      </c>
      <c r="E17" s="37"/>
      <c r="F17" s="76"/>
      <c r="G17" s="76"/>
    </row>
    <row r="18" spans="2:7" ht="14.25">
      <c r="B18" s="59">
        <v>7</v>
      </c>
      <c r="C18" s="41" t="s">
        <v>321</v>
      </c>
      <c r="D18" s="7" t="s">
        <v>40</v>
      </c>
      <c r="E18" s="37"/>
      <c r="F18" s="76"/>
      <c r="G18" s="76"/>
    </row>
    <row r="19" spans="2:7" ht="14.25">
      <c r="B19" s="59">
        <v>8</v>
      </c>
      <c r="C19" s="41" t="s">
        <v>189</v>
      </c>
      <c r="D19" s="7" t="s">
        <v>40</v>
      </c>
      <c r="E19" s="37"/>
      <c r="F19" s="76"/>
      <c r="G19" s="76"/>
    </row>
    <row r="20" spans="2:7" ht="14.25">
      <c r="B20" s="59">
        <v>9</v>
      </c>
      <c r="C20" s="41" t="s">
        <v>190</v>
      </c>
      <c r="D20" s="7" t="s">
        <v>40</v>
      </c>
      <c r="E20" s="37"/>
      <c r="F20" s="76"/>
      <c r="G20" s="76"/>
    </row>
    <row r="21" spans="2:7" ht="14.25">
      <c r="B21" s="59">
        <v>10</v>
      </c>
      <c r="C21" s="41" t="s">
        <v>191</v>
      </c>
      <c r="D21" s="7" t="s">
        <v>40</v>
      </c>
      <c r="E21" s="37"/>
      <c r="G21" s="1"/>
    </row>
    <row r="22" spans="2:5" ht="14.25">
      <c r="B22" s="59">
        <v>11</v>
      </c>
      <c r="C22" s="41" t="s">
        <v>192</v>
      </c>
      <c r="D22" s="7" t="s">
        <v>40</v>
      </c>
      <c r="E22" s="37"/>
    </row>
    <row r="23" spans="2:7" ht="14.25">
      <c r="B23" s="59">
        <v>12</v>
      </c>
      <c r="C23" s="41" t="s">
        <v>297</v>
      </c>
      <c r="D23" s="7" t="s">
        <v>40</v>
      </c>
      <c r="E23" s="37"/>
      <c r="F23" s="1"/>
      <c r="G23" s="1"/>
    </row>
    <row r="24" spans="2:7" ht="14.25">
      <c r="B24" s="59">
        <v>13</v>
      </c>
      <c r="C24" s="41" t="s">
        <v>278</v>
      </c>
      <c r="D24" s="7" t="s">
        <v>40</v>
      </c>
      <c r="E24" s="37"/>
      <c r="F24" s="1"/>
      <c r="G24" s="1"/>
    </row>
    <row r="25" spans="2:7" ht="14.25">
      <c r="B25" s="59">
        <v>14</v>
      </c>
      <c r="C25" s="41" t="s">
        <v>279</v>
      </c>
      <c r="D25" s="7" t="s">
        <v>40</v>
      </c>
      <c r="E25" s="37"/>
      <c r="F25" s="1"/>
      <c r="G25" s="1"/>
    </row>
    <row r="26" spans="2:7" ht="14.25">
      <c r="B26" s="59">
        <v>15</v>
      </c>
      <c r="C26" s="41" t="s">
        <v>280</v>
      </c>
      <c r="D26" s="7" t="s">
        <v>40</v>
      </c>
      <c r="E26" s="37"/>
      <c r="F26" s="1"/>
      <c r="G26" s="1"/>
    </row>
    <row r="27" spans="2:7" ht="14.25">
      <c r="B27" s="59">
        <v>16</v>
      </c>
      <c r="C27" s="41" t="s">
        <v>170</v>
      </c>
      <c r="D27" s="7" t="s">
        <v>40</v>
      </c>
      <c r="E27" s="37"/>
      <c r="F27" s="1"/>
      <c r="G27" s="1"/>
    </row>
    <row r="28" spans="2:5" ht="14.25">
      <c r="B28" s="59">
        <v>17</v>
      </c>
      <c r="C28" s="41" t="s">
        <v>109</v>
      </c>
      <c r="D28" s="7" t="s">
        <v>40</v>
      </c>
      <c r="E28" s="37"/>
    </row>
    <row r="29" spans="2:5" ht="14.25">
      <c r="B29" s="59">
        <v>18</v>
      </c>
      <c r="C29" s="41" t="s">
        <v>110</v>
      </c>
      <c r="D29" s="7" t="s">
        <v>111</v>
      </c>
      <c r="E29" s="37"/>
    </row>
    <row r="30" spans="2:4" ht="14.25">
      <c r="B30" s="59">
        <v>19</v>
      </c>
      <c r="C30" s="41" t="s">
        <v>258</v>
      </c>
      <c r="D30" s="7" t="s">
        <v>111</v>
      </c>
    </row>
    <row r="31" spans="2:4" ht="14.25">
      <c r="B31" s="59">
        <v>20</v>
      </c>
      <c r="C31" s="41" t="s">
        <v>127</v>
      </c>
      <c r="D31" s="7" t="s">
        <v>111</v>
      </c>
    </row>
    <row r="32" spans="2:7" ht="14.25">
      <c r="B32" s="59">
        <v>21</v>
      </c>
      <c r="C32" s="41" t="s">
        <v>219</v>
      </c>
      <c r="D32" s="7" t="s">
        <v>111</v>
      </c>
      <c r="E32" s="1"/>
      <c r="F32" s="1"/>
      <c r="G32" s="1"/>
    </row>
    <row r="33" spans="2:7" ht="14.25">
      <c r="B33" s="59">
        <v>22</v>
      </c>
      <c r="C33" s="41" t="s">
        <v>220</v>
      </c>
      <c r="D33" s="7" t="s">
        <v>111</v>
      </c>
      <c r="E33" s="1"/>
      <c r="F33" s="1"/>
      <c r="G33" s="1"/>
    </row>
    <row r="34" spans="2:7" ht="14.25">
      <c r="B34" s="59">
        <v>23</v>
      </c>
      <c r="C34" s="41" t="s">
        <v>221</v>
      </c>
      <c r="D34" s="7" t="s">
        <v>111</v>
      </c>
      <c r="E34" s="1"/>
      <c r="F34" s="1"/>
      <c r="G34" s="1"/>
    </row>
    <row r="35" spans="2:7" ht="14.25">
      <c r="B35" s="59">
        <v>24</v>
      </c>
      <c r="C35" s="41" t="s">
        <v>281</v>
      </c>
      <c r="D35" s="7" t="s">
        <v>111</v>
      </c>
      <c r="E35" s="1"/>
      <c r="F35" s="1"/>
      <c r="G35" s="1"/>
    </row>
    <row r="36" spans="2:4" ht="14.25">
      <c r="B36" s="59">
        <v>25</v>
      </c>
      <c r="C36" s="41" t="s">
        <v>282</v>
      </c>
      <c r="D36" s="7" t="s">
        <v>111</v>
      </c>
    </row>
    <row r="49" ht="14.25">
      <c r="B49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16:D16 C17 D18">
    <cfRule type="expression" priority="6" dxfId="363">
      <formula>C16&lt;&gt;""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G48"/>
  <sheetViews>
    <sheetView zoomScalePageLayoutView="0" workbookViewId="0" topLeftCell="A7">
      <selection activeCell="G30" sqref="G30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4.7109375" style="2" customWidth="1"/>
    <col min="5" max="5" width="13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(612 -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612</v>
      </c>
      <c r="C5" s="7" t="s">
        <v>39</v>
      </c>
      <c r="D5" s="7" t="s">
        <v>42</v>
      </c>
      <c r="E5" s="7" t="s">
        <v>44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272</v>
      </c>
      <c r="E7" s="80"/>
      <c r="F7" s="80"/>
      <c r="G7" s="80"/>
    </row>
    <row r="8" spans="2:7" ht="14.25">
      <c r="B8" s="62" t="s">
        <v>55</v>
      </c>
      <c r="C8" s="62"/>
      <c r="D8" s="80" t="s">
        <v>271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282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281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221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283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258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128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129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109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170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280</v>
      </c>
      <c r="D21" s="7" t="s">
        <v>40</v>
      </c>
      <c r="E21" s="37"/>
      <c r="G21" s="1"/>
    </row>
    <row r="22" spans="2:5" ht="14.25">
      <c r="B22" s="17">
        <v>11</v>
      </c>
      <c r="C22" s="36" t="s">
        <v>279</v>
      </c>
      <c r="D22" s="7" t="s">
        <v>40</v>
      </c>
      <c r="E22" s="37"/>
    </row>
    <row r="23" spans="2:7" ht="14.25">
      <c r="B23" s="17">
        <v>12</v>
      </c>
      <c r="C23" s="36" t="s">
        <v>278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192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191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190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189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321</v>
      </c>
      <c r="D28" s="7" t="s">
        <v>40</v>
      </c>
      <c r="E28" s="37"/>
    </row>
    <row r="29" spans="2:5" ht="14.25">
      <c r="B29" s="7">
        <v>18</v>
      </c>
      <c r="C29" s="60" t="s">
        <v>322</v>
      </c>
      <c r="D29" s="7" t="s">
        <v>40</v>
      </c>
      <c r="E29" s="37"/>
    </row>
    <row r="30" spans="2:4" ht="14.25">
      <c r="B30" s="7">
        <v>19</v>
      </c>
      <c r="C30" s="61" t="s">
        <v>319</v>
      </c>
      <c r="D30" s="7" t="s">
        <v>40</v>
      </c>
    </row>
    <row r="31" spans="2:4" ht="14.25">
      <c r="B31" s="7">
        <v>20</v>
      </c>
      <c r="C31" s="61" t="s">
        <v>320</v>
      </c>
      <c r="D31" s="61" t="s">
        <v>40</v>
      </c>
    </row>
    <row r="32" spans="2:7" ht="14.25">
      <c r="B32" s="7">
        <v>21</v>
      </c>
      <c r="C32" s="61" t="s">
        <v>323</v>
      </c>
      <c r="D32" s="61" t="s">
        <v>40</v>
      </c>
      <c r="E32" s="1"/>
      <c r="F32" s="1"/>
      <c r="G32" s="1"/>
    </row>
    <row r="33" spans="2:7" ht="14.25">
      <c r="B33" s="7">
        <v>22</v>
      </c>
      <c r="C33" s="61" t="s">
        <v>318</v>
      </c>
      <c r="D33" s="7" t="s">
        <v>40</v>
      </c>
      <c r="E33" s="1"/>
      <c r="F33" s="1"/>
      <c r="G33" s="1"/>
    </row>
    <row r="34" spans="2:7" ht="14.25">
      <c r="B34" s="7">
        <v>23</v>
      </c>
      <c r="C34" s="61" t="s">
        <v>317</v>
      </c>
      <c r="D34" s="61" t="s">
        <v>40</v>
      </c>
      <c r="E34" s="1"/>
      <c r="F34" s="1"/>
      <c r="G34" s="1"/>
    </row>
    <row r="35" spans="2:7" ht="14.25">
      <c r="B35" s="7">
        <v>24</v>
      </c>
      <c r="C35" s="61" t="s">
        <v>316</v>
      </c>
      <c r="D35" s="61" t="s">
        <v>40</v>
      </c>
      <c r="E35" s="1"/>
      <c r="F35" s="1"/>
      <c r="G35" s="1"/>
    </row>
    <row r="36" spans="1:4" ht="14.25">
      <c r="A36" s="2"/>
      <c r="B36" s="7">
        <v>25</v>
      </c>
      <c r="C36" s="61" t="s">
        <v>324</v>
      </c>
      <c r="D36" s="7" t="s">
        <v>40</v>
      </c>
    </row>
    <row r="37" spans="1:2" ht="14.25">
      <c r="A37" s="2"/>
      <c r="B37" s="2"/>
    </row>
    <row r="38" spans="1:2" ht="14.25">
      <c r="A38" s="2"/>
      <c r="B38" s="2"/>
    </row>
    <row r="39" spans="1:2" ht="14.25">
      <c r="A39" s="2"/>
      <c r="B39" s="2"/>
    </row>
    <row r="40" spans="1:2" ht="14.25">
      <c r="A40" s="2"/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1:D31 C30 D34">
    <cfRule type="expression" priority="7" dxfId="363">
      <formula>C30&lt;&gt;""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7:G7">
    <cfRule type="expression" priority="2" dxfId="0">
      <formula>D7=""</formula>
    </cfRule>
  </conditionalFormatting>
  <conditionalFormatting sqref="D8:G8">
    <cfRule type="expression" priority="1" dxfId="0">
      <formula>D8=""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">
      <selection activeCell="E32" sqref="D32:E3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(601 -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601</v>
      </c>
      <c r="C7" s="7" t="s">
        <v>41</v>
      </c>
      <c r="D7" s="7" t="s">
        <v>43</v>
      </c>
      <c r="E7" s="7" t="s">
        <v>52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30" t="str">
        <f>_xlfn.IFERROR(IF(E20=0,"-",IF(E20&lt;_xlfn.PERCENTILE.INC(($E$13:$E$36,$G$13:$G$36,$I$13:$I$36),0.2),"Baja",IF(E20&lt;_xlfn.PERCENTILE.INC(($E$13:$E$36,$G$13:$G$36,$I$13:$I$36),0.75),"Media","Alta"))),"-")</f>
        <v>Media</v>
      </c>
      <c r="E20" s="30">
        <v>2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6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30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6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30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6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30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6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30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6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30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6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30"/>
      <c r="E32" s="30"/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6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35</v>
      </c>
      <c r="F37" s="31"/>
      <c r="G37" s="32">
        <f>+SUM(G13:G36)</f>
        <v>22</v>
      </c>
      <c r="H37" s="31"/>
      <c r="I37" s="32">
        <f>+SUM(I13:I36)</f>
        <v>22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0">
      <selection activeCell="G49" sqref="G49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(601 -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601</v>
      </c>
      <c r="C7" s="7" t="s">
        <v>39</v>
      </c>
      <c r="D7" s="7" t="s">
        <v>52</v>
      </c>
      <c r="E7" s="7" t="s">
        <v>43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/>
      <c r="E20" s="30"/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Media</v>
      </c>
      <c r="E21" s="26">
        <v>2</v>
      </c>
      <c r="F21" s="25"/>
      <c r="G21" s="26"/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35</v>
      </c>
      <c r="F37" s="31"/>
      <c r="G37" s="32">
        <f>+SUM(G13:G36)</f>
        <v>22</v>
      </c>
      <c r="H37" s="31"/>
      <c r="I37" s="32">
        <f>+SUM(I13:I36)</f>
        <v>22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3">
      <selection activeCell="F52" sqref="F5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(602 -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602</v>
      </c>
      <c r="C7" s="7" t="s">
        <v>41</v>
      </c>
      <c r="D7" s="7" t="s">
        <v>43</v>
      </c>
      <c r="E7" s="7" t="s">
        <v>52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6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6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6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5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5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5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5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5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6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6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72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37"/>
  <sheetViews>
    <sheetView zoomScalePageLayoutView="0" workbookViewId="0" topLeftCell="A3">
      <selection activeCell="B10" sqref="B10:D3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(601 -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92</v>
      </c>
      <c r="E4" s="33" t="s">
        <v>4</v>
      </c>
      <c r="F4" s="1"/>
      <c r="G4" s="1"/>
    </row>
    <row r="5" spans="2:7" ht="14.25">
      <c r="B5" s="7">
        <v>601</v>
      </c>
      <c r="C5" s="7" t="s">
        <v>41</v>
      </c>
      <c r="D5" s="7" t="s">
        <v>43</v>
      </c>
      <c r="E5" s="7" t="s">
        <v>52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93</v>
      </c>
      <c r="E7" s="80"/>
      <c r="F7" s="80"/>
      <c r="G7" s="80"/>
    </row>
    <row r="8" spans="2:7" ht="14.25">
      <c r="B8" s="62" t="s">
        <v>55</v>
      </c>
      <c r="C8" s="62"/>
      <c r="D8" s="80" t="s">
        <v>94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95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96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97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98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99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100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101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98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102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103</v>
      </c>
      <c r="D21" s="7" t="s">
        <v>40</v>
      </c>
      <c r="E21" s="37"/>
      <c r="G21" s="1"/>
    </row>
    <row r="22" spans="2:5" ht="14.25">
      <c r="B22" s="17">
        <v>11</v>
      </c>
      <c r="C22" s="36" t="s">
        <v>104</v>
      </c>
      <c r="D22" s="7" t="s">
        <v>40</v>
      </c>
      <c r="E22" s="37"/>
    </row>
    <row r="23" spans="2:7" ht="14.25">
      <c r="B23" s="17">
        <v>12</v>
      </c>
      <c r="C23" s="36" t="s">
        <v>105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106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107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108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109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110</v>
      </c>
      <c r="D28" s="7" t="s">
        <v>111</v>
      </c>
      <c r="E28" s="37"/>
    </row>
    <row r="29" spans="2:5" ht="14.25">
      <c r="B29" s="17">
        <v>18</v>
      </c>
      <c r="C29" s="36" t="s">
        <v>112</v>
      </c>
      <c r="D29" s="7" t="s">
        <v>111</v>
      </c>
      <c r="E29" s="37"/>
    </row>
    <row r="30" spans="2:4" ht="14.25">
      <c r="B30" s="17">
        <v>19</v>
      </c>
      <c r="C30" s="38" t="s">
        <v>113</v>
      </c>
      <c r="D30" s="38" t="s">
        <v>111</v>
      </c>
    </row>
    <row r="31" spans="2:4" ht="14.25">
      <c r="B31" s="17">
        <v>20</v>
      </c>
      <c r="C31" s="38" t="s">
        <v>114</v>
      </c>
      <c r="D31" s="38" t="s">
        <v>111</v>
      </c>
    </row>
    <row r="32" spans="2:7" ht="14.25">
      <c r="B32" s="17">
        <v>21</v>
      </c>
      <c r="C32" s="38" t="s">
        <v>115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116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117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118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119</v>
      </c>
      <c r="D36" s="7" t="s">
        <v>52</v>
      </c>
    </row>
    <row r="37" spans="2:4" ht="14.25">
      <c r="B37" s="17">
        <v>26</v>
      </c>
      <c r="C37" s="38" t="s">
        <v>121</v>
      </c>
      <c r="D37" s="7" t="s">
        <v>52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8" dxfId="363">
      <formula>C30&lt;&gt;""</formula>
    </cfRule>
  </conditionalFormatting>
  <conditionalFormatting sqref="D7:G8">
    <cfRule type="expression" priority="7" dxfId="0">
      <formula>D7=""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36">
    <cfRule type="expression" priority="2" dxfId="0">
      <formula>D36=""</formula>
    </cfRule>
  </conditionalFormatting>
  <conditionalFormatting sqref="D37">
    <cfRule type="expression" priority="1" dxfId="0">
      <formula>D37=""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9">
      <selection activeCell="G34" sqref="D34: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(602 -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602</v>
      </c>
      <c r="C7" s="7" t="s">
        <v>39</v>
      </c>
      <c r="D7" s="7" t="s">
        <v>52</v>
      </c>
      <c r="E7" s="7" t="s">
        <v>43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6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6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6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5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5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5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5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5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5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6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6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72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9">
      <selection activeCell="E44" sqref="E4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(603 -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603</v>
      </c>
      <c r="C7" s="7" t="s">
        <v>41</v>
      </c>
      <c r="D7" s="7" t="s">
        <v>51</v>
      </c>
      <c r="E7" s="7" t="s">
        <v>45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5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3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3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3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3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3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5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61</v>
      </c>
      <c r="F37" s="31"/>
      <c r="G37" s="32">
        <f>+SUM(G13:G36)</f>
        <v>37</v>
      </c>
      <c r="H37" s="31"/>
      <c r="I37" s="32">
        <f>+SUM(I13:I36)</f>
        <v>29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67" zoomScaleNormal="67" zoomScalePageLayoutView="0" workbookViewId="0" topLeftCell="A7">
      <selection activeCell="E34" sqref="D34:E35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(603 -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603</v>
      </c>
      <c r="C7" s="7" t="s">
        <v>39</v>
      </c>
      <c r="D7" s="7" t="s">
        <v>45</v>
      </c>
      <c r="E7" s="7" t="s">
        <v>51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3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3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3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3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3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5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4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2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61</v>
      </c>
      <c r="F37" s="31"/>
      <c r="G37" s="32">
        <f>+SUM(G13:G36)</f>
        <v>37</v>
      </c>
      <c r="H37" s="31"/>
      <c r="I37" s="32">
        <f>+SUM(I13:I36)</f>
        <v>29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3" zoomScaleNormal="73" zoomScalePageLayoutView="0" workbookViewId="0" topLeftCell="A10">
      <selection activeCell="I21" sqref="I21:I30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(604 -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604</v>
      </c>
      <c r="C7" s="7" t="s">
        <v>41</v>
      </c>
      <c r="D7" s="7" t="s">
        <v>51</v>
      </c>
      <c r="E7" s="7" t="s">
        <v>53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6">
        <v>2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37</v>
      </c>
      <c r="F37" s="31"/>
      <c r="G37" s="32">
        <f>+SUM(G13:G36)</f>
        <v>24</v>
      </c>
      <c r="H37" s="31"/>
      <c r="I37" s="32">
        <f>+SUM(I13:I36)</f>
        <v>20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1">
      <selection activeCell="H55" sqref="H55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(604 -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604</v>
      </c>
      <c r="C7" s="7" t="s">
        <v>39</v>
      </c>
      <c r="D7" s="7" t="s">
        <v>53</v>
      </c>
      <c r="E7" s="7" t="s">
        <v>51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/>
      <c r="E20" s="30"/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/>
      <c r="G21" s="26"/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2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2</v>
      </c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37</v>
      </c>
      <c r="F37" s="31"/>
      <c r="G37" s="32">
        <f>+SUM(G13:G36)</f>
        <v>24</v>
      </c>
      <c r="H37" s="31"/>
      <c r="I37" s="32">
        <f>+SUM(I13:I36)</f>
        <v>20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1">
      <selection activeCell="H51" sqref="H51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(605 -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605</v>
      </c>
      <c r="C7" s="7" t="s">
        <v>41</v>
      </c>
      <c r="D7" s="7" t="s">
        <v>44</v>
      </c>
      <c r="E7" s="7" t="s">
        <v>52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38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5">
      <selection activeCell="G34" sqref="D34: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(605 -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605</v>
      </c>
      <c r="C7" s="7" t="s">
        <v>39</v>
      </c>
      <c r="D7" s="7" t="s">
        <v>52</v>
      </c>
      <c r="E7" s="7" t="s">
        <v>44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2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38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1">
      <selection activeCell="G47" sqref="G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(606 -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606</v>
      </c>
      <c r="C7" s="7" t="s">
        <v>41</v>
      </c>
      <c r="D7" s="7" t="s">
        <v>43</v>
      </c>
      <c r="E7" s="7" t="s">
        <v>51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">
        <v>325</v>
      </c>
      <c r="E19" s="26">
        <v>4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">
        <v>325</v>
      </c>
      <c r="E20" s="30">
        <v>4</v>
      </c>
      <c r="F20" s="29" t="s">
        <v>325</v>
      </c>
      <c r="G20" s="30">
        <v>3</v>
      </c>
      <c r="H20" s="29" t="s">
        <v>326</v>
      </c>
      <c r="I20" s="30">
        <v>2</v>
      </c>
    </row>
    <row r="21" spans="2:9" ht="15.75">
      <c r="B21" s="23">
        <v>8</v>
      </c>
      <c r="C21" s="24" t="s">
        <v>22</v>
      </c>
      <c r="D21" s="25" t="s">
        <v>325</v>
      </c>
      <c r="E21" s="26">
        <v>4</v>
      </c>
      <c r="F21" s="25" t="s">
        <v>325</v>
      </c>
      <c r="G21" s="26">
        <v>3</v>
      </c>
      <c r="H21" s="25" t="s">
        <v>326</v>
      </c>
      <c r="I21" s="26">
        <v>2</v>
      </c>
    </row>
    <row r="22" spans="2:9" ht="15.75">
      <c r="B22" s="27">
        <v>9</v>
      </c>
      <c r="C22" s="28" t="s">
        <v>23</v>
      </c>
      <c r="D22" s="29" t="s">
        <v>325</v>
      </c>
      <c r="E22" s="30">
        <v>4</v>
      </c>
      <c r="F22" s="29" t="s">
        <v>325</v>
      </c>
      <c r="G22" s="30">
        <v>3</v>
      </c>
      <c r="H22" s="29" t="s">
        <v>326</v>
      </c>
      <c r="I22" s="30">
        <v>2</v>
      </c>
    </row>
    <row r="23" spans="2:9" ht="15.75">
      <c r="B23" s="23">
        <v>10</v>
      </c>
      <c r="C23" s="24" t="s">
        <v>24</v>
      </c>
      <c r="D23" s="25" t="s">
        <v>325</v>
      </c>
      <c r="E23" s="26">
        <v>3</v>
      </c>
      <c r="F23" s="25" t="s">
        <v>325</v>
      </c>
      <c r="G23" s="26">
        <v>3</v>
      </c>
      <c r="H23" s="25" t="s">
        <v>326</v>
      </c>
      <c r="I23" s="26">
        <v>2</v>
      </c>
    </row>
    <row r="24" spans="2:9" ht="15.75">
      <c r="B24" s="27">
        <v>11</v>
      </c>
      <c r="C24" s="28" t="s">
        <v>25</v>
      </c>
      <c r="D24" s="29" t="s">
        <v>325</v>
      </c>
      <c r="E24" s="30">
        <v>3</v>
      </c>
      <c r="F24" s="29" t="s">
        <v>325</v>
      </c>
      <c r="G24" s="30">
        <v>3</v>
      </c>
      <c r="H24" s="29" t="s">
        <v>326</v>
      </c>
      <c r="I24" s="30">
        <v>2</v>
      </c>
    </row>
    <row r="25" spans="2:9" ht="15.75">
      <c r="B25" s="23">
        <v>12</v>
      </c>
      <c r="C25" s="24" t="s">
        <v>26</v>
      </c>
      <c r="D25" s="25" t="s">
        <v>325</v>
      </c>
      <c r="E25" s="26">
        <v>3</v>
      </c>
      <c r="F25" s="25" t="s">
        <v>325</v>
      </c>
      <c r="G25" s="26">
        <v>3</v>
      </c>
      <c r="H25" s="25" t="s">
        <v>326</v>
      </c>
      <c r="I25" s="26">
        <v>2</v>
      </c>
    </row>
    <row r="26" spans="2:9" ht="15.75">
      <c r="B26" s="27">
        <v>13</v>
      </c>
      <c r="C26" s="28" t="s">
        <v>27</v>
      </c>
      <c r="D26" s="29" t="s">
        <v>325</v>
      </c>
      <c r="E26" s="30">
        <v>3</v>
      </c>
      <c r="F26" s="29" t="s">
        <v>325</v>
      </c>
      <c r="G26" s="30">
        <v>3</v>
      </c>
      <c r="H26" s="29" t="s">
        <v>326</v>
      </c>
      <c r="I26" s="30">
        <v>2</v>
      </c>
    </row>
    <row r="27" spans="2:9" ht="15.75">
      <c r="B27" s="23">
        <v>14</v>
      </c>
      <c r="C27" s="24" t="s">
        <v>28</v>
      </c>
      <c r="D27" s="25" t="s">
        <v>325</v>
      </c>
      <c r="E27" s="26">
        <v>3</v>
      </c>
      <c r="F27" s="25" t="s">
        <v>325</v>
      </c>
      <c r="G27" s="26">
        <v>3</v>
      </c>
      <c r="H27" s="25" t="s">
        <v>326</v>
      </c>
      <c r="I27" s="26">
        <v>2</v>
      </c>
    </row>
    <row r="28" spans="2:9" ht="15.75">
      <c r="B28" s="27">
        <v>15</v>
      </c>
      <c r="C28" s="28" t="s">
        <v>29</v>
      </c>
      <c r="D28" s="29" t="s">
        <v>325</v>
      </c>
      <c r="E28" s="30">
        <v>3</v>
      </c>
      <c r="F28" s="29" t="s">
        <v>325</v>
      </c>
      <c r="G28" s="30">
        <v>3</v>
      </c>
      <c r="H28" s="29" t="s">
        <v>326</v>
      </c>
      <c r="I28" s="30">
        <v>2</v>
      </c>
    </row>
    <row r="29" spans="2:9" ht="15.75">
      <c r="B29" s="23">
        <v>16</v>
      </c>
      <c r="C29" s="24" t="s">
        <v>30</v>
      </c>
      <c r="D29" s="25" t="s">
        <v>325</v>
      </c>
      <c r="E29" s="26">
        <v>4</v>
      </c>
      <c r="F29" s="25" t="s">
        <v>325</v>
      </c>
      <c r="G29" s="26">
        <v>3</v>
      </c>
      <c r="H29" s="25" t="s">
        <v>326</v>
      </c>
      <c r="I29" s="26">
        <v>2</v>
      </c>
    </row>
    <row r="30" spans="2:9" ht="15.75">
      <c r="B30" s="27">
        <v>17</v>
      </c>
      <c r="C30" s="28" t="s">
        <v>31</v>
      </c>
      <c r="D30" s="29" t="s">
        <v>325</v>
      </c>
      <c r="E30" s="30">
        <v>4</v>
      </c>
      <c r="F30" s="29" t="s">
        <v>325</v>
      </c>
      <c r="G30" s="30">
        <v>3</v>
      </c>
      <c r="H30" s="29" t="s">
        <v>326</v>
      </c>
      <c r="I30" s="30">
        <v>2</v>
      </c>
    </row>
    <row r="31" spans="2:9" ht="15.75">
      <c r="B31" s="23">
        <v>18</v>
      </c>
      <c r="C31" s="24" t="s">
        <v>32</v>
      </c>
      <c r="D31" s="25" t="s">
        <v>325</v>
      </c>
      <c r="E31" s="26">
        <v>3</v>
      </c>
      <c r="F31" s="25" t="s">
        <v>325</v>
      </c>
      <c r="G31" s="26">
        <v>3</v>
      </c>
      <c r="H31" s="25" t="s">
        <v>326</v>
      </c>
      <c r="I31" s="26">
        <v>2</v>
      </c>
    </row>
    <row r="32" spans="2:9" ht="15.75">
      <c r="B32" s="27">
        <v>19</v>
      </c>
      <c r="C32" s="28" t="s">
        <v>33</v>
      </c>
      <c r="D32" s="29" t="s">
        <v>325</v>
      </c>
      <c r="E32" s="30">
        <v>3</v>
      </c>
      <c r="F32" s="29" t="s">
        <v>326</v>
      </c>
      <c r="G32" s="30">
        <v>2</v>
      </c>
      <c r="H32" s="29" t="s">
        <v>326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38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F45" sqref="F45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(606 -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606</v>
      </c>
      <c r="C7" s="7" t="s">
        <v>39</v>
      </c>
      <c r="D7" s="7" t="s">
        <v>51</v>
      </c>
      <c r="E7" s="7" t="s">
        <v>43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2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37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E52" sqref="E5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(607 -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607</v>
      </c>
      <c r="C7" s="7" t="s">
        <v>41</v>
      </c>
      <c r="D7" s="7" t="s">
        <v>43</v>
      </c>
      <c r="E7" s="7" t="s">
        <v>50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">
        <v>325</v>
      </c>
      <c r="E19" s="26">
        <v>4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">
        <v>325</v>
      </c>
      <c r="E20" s="30">
        <v>4</v>
      </c>
      <c r="F20" s="29" t="s">
        <v>325</v>
      </c>
      <c r="G20" s="30">
        <v>3</v>
      </c>
      <c r="H20" s="29" t="s">
        <v>326</v>
      </c>
      <c r="I20" s="30">
        <v>2</v>
      </c>
    </row>
    <row r="21" spans="2:9" ht="15.75">
      <c r="B21" s="23">
        <v>8</v>
      </c>
      <c r="C21" s="24" t="s">
        <v>22</v>
      </c>
      <c r="D21" s="25" t="s">
        <v>325</v>
      </c>
      <c r="E21" s="26">
        <v>4</v>
      </c>
      <c r="F21" s="25" t="s">
        <v>325</v>
      </c>
      <c r="G21" s="26">
        <v>3</v>
      </c>
      <c r="H21" s="25" t="s">
        <v>326</v>
      </c>
      <c r="I21" s="26">
        <v>2</v>
      </c>
    </row>
    <row r="22" spans="2:9" ht="15.75">
      <c r="B22" s="27">
        <v>9</v>
      </c>
      <c r="C22" s="28" t="s">
        <v>23</v>
      </c>
      <c r="D22" s="29" t="s">
        <v>325</v>
      </c>
      <c r="E22" s="30">
        <v>4</v>
      </c>
      <c r="F22" s="29" t="s">
        <v>325</v>
      </c>
      <c r="G22" s="30">
        <v>3</v>
      </c>
      <c r="H22" s="29" t="s">
        <v>326</v>
      </c>
      <c r="I22" s="30">
        <v>2</v>
      </c>
    </row>
    <row r="23" spans="2:9" ht="15.75">
      <c r="B23" s="23">
        <v>10</v>
      </c>
      <c r="C23" s="24" t="s">
        <v>24</v>
      </c>
      <c r="D23" s="25" t="s">
        <v>325</v>
      </c>
      <c r="E23" s="26">
        <v>3</v>
      </c>
      <c r="F23" s="25" t="s">
        <v>325</v>
      </c>
      <c r="G23" s="26">
        <v>3</v>
      </c>
      <c r="H23" s="25" t="s">
        <v>326</v>
      </c>
      <c r="I23" s="26">
        <v>2</v>
      </c>
    </row>
    <row r="24" spans="2:9" ht="15.75">
      <c r="B24" s="27">
        <v>11</v>
      </c>
      <c r="C24" s="28" t="s">
        <v>25</v>
      </c>
      <c r="D24" s="29" t="s">
        <v>325</v>
      </c>
      <c r="E24" s="30">
        <v>3</v>
      </c>
      <c r="F24" s="29" t="s">
        <v>325</v>
      </c>
      <c r="G24" s="30">
        <v>3</v>
      </c>
      <c r="H24" s="29" t="s">
        <v>326</v>
      </c>
      <c r="I24" s="30">
        <v>2</v>
      </c>
    </row>
    <row r="25" spans="2:9" ht="15.75">
      <c r="B25" s="23">
        <v>12</v>
      </c>
      <c r="C25" s="24" t="s">
        <v>26</v>
      </c>
      <c r="D25" s="25" t="s">
        <v>325</v>
      </c>
      <c r="E25" s="26">
        <v>3</v>
      </c>
      <c r="F25" s="25" t="s">
        <v>325</v>
      </c>
      <c r="G25" s="26">
        <v>3</v>
      </c>
      <c r="H25" s="25" t="s">
        <v>326</v>
      </c>
      <c r="I25" s="26">
        <v>2</v>
      </c>
    </row>
    <row r="26" spans="2:9" ht="15.75">
      <c r="B26" s="27">
        <v>13</v>
      </c>
      <c r="C26" s="28" t="s">
        <v>27</v>
      </c>
      <c r="D26" s="29" t="s">
        <v>325</v>
      </c>
      <c r="E26" s="30">
        <v>3</v>
      </c>
      <c r="F26" s="29" t="s">
        <v>325</v>
      </c>
      <c r="G26" s="30">
        <v>3</v>
      </c>
      <c r="H26" s="29" t="s">
        <v>326</v>
      </c>
      <c r="I26" s="30">
        <v>2</v>
      </c>
    </row>
    <row r="27" spans="2:9" ht="15.75">
      <c r="B27" s="23">
        <v>14</v>
      </c>
      <c r="C27" s="24" t="s">
        <v>28</v>
      </c>
      <c r="D27" s="25" t="s">
        <v>325</v>
      </c>
      <c r="E27" s="26">
        <v>3</v>
      </c>
      <c r="F27" s="25" t="s">
        <v>325</v>
      </c>
      <c r="G27" s="26">
        <v>3</v>
      </c>
      <c r="H27" s="25" t="s">
        <v>326</v>
      </c>
      <c r="I27" s="26">
        <v>2</v>
      </c>
    </row>
    <row r="28" spans="2:9" ht="15.75">
      <c r="B28" s="27">
        <v>15</v>
      </c>
      <c r="C28" s="28" t="s">
        <v>29</v>
      </c>
      <c r="D28" s="29" t="s">
        <v>325</v>
      </c>
      <c r="E28" s="30">
        <v>3</v>
      </c>
      <c r="F28" s="29" t="s">
        <v>325</v>
      </c>
      <c r="G28" s="30">
        <v>3</v>
      </c>
      <c r="H28" s="29" t="s">
        <v>326</v>
      </c>
      <c r="I28" s="30">
        <v>2</v>
      </c>
    </row>
    <row r="29" spans="2:9" ht="15.75">
      <c r="B29" s="23">
        <v>16</v>
      </c>
      <c r="C29" s="24" t="s">
        <v>30</v>
      </c>
      <c r="D29" s="25" t="s">
        <v>325</v>
      </c>
      <c r="E29" s="26">
        <v>4</v>
      </c>
      <c r="F29" s="25" t="s">
        <v>325</v>
      </c>
      <c r="G29" s="26">
        <v>3</v>
      </c>
      <c r="H29" s="25" t="s">
        <v>326</v>
      </c>
      <c r="I29" s="26">
        <v>2</v>
      </c>
    </row>
    <row r="30" spans="2:9" ht="15.75">
      <c r="B30" s="27">
        <v>17</v>
      </c>
      <c r="C30" s="28" t="s">
        <v>31</v>
      </c>
      <c r="D30" s="29" t="s">
        <v>325</v>
      </c>
      <c r="E30" s="30">
        <v>4</v>
      </c>
      <c r="F30" s="29" t="s">
        <v>325</v>
      </c>
      <c r="G30" s="30">
        <v>3</v>
      </c>
      <c r="H30" s="29" t="s">
        <v>326</v>
      </c>
      <c r="I30" s="30">
        <v>2</v>
      </c>
    </row>
    <row r="31" spans="2:9" ht="15.75">
      <c r="B31" s="23">
        <v>18</v>
      </c>
      <c r="C31" s="24" t="s">
        <v>32</v>
      </c>
      <c r="D31" s="25" t="s">
        <v>325</v>
      </c>
      <c r="E31" s="26">
        <v>3</v>
      </c>
      <c r="F31" s="25" t="s">
        <v>325</v>
      </c>
      <c r="G31" s="26">
        <v>3</v>
      </c>
      <c r="H31" s="25" t="s">
        <v>326</v>
      </c>
      <c r="I31" s="26">
        <v>2</v>
      </c>
    </row>
    <row r="32" spans="2:9" ht="15.75">
      <c r="B32" s="27">
        <v>19</v>
      </c>
      <c r="C32" s="28" t="s">
        <v>33</v>
      </c>
      <c r="D32" s="29" t="s">
        <v>325</v>
      </c>
      <c r="E32" s="30">
        <v>3</v>
      </c>
      <c r="F32" s="29" t="s">
        <v>326</v>
      </c>
      <c r="G32" s="30">
        <v>2</v>
      </c>
      <c r="H32" s="29" t="s">
        <v>326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38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38"/>
  <sheetViews>
    <sheetView zoomScalePageLayoutView="0" workbookViewId="0" topLeftCell="A4">
      <selection activeCell="B10" sqref="B10:D3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4.7109375" style="2" customWidth="1"/>
    <col min="5" max="5" width="13.42187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(601 -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601</v>
      </c>
      <c r="C5" s="7" t="s">
        <v>39</v>
      </c>
      <c r="D5" s="7" t="s">
        <v>52</v>
      </c>
      <c r="E5" s="7" t="s">
        <v>43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305</v>
      </c>
      <c r="E7" s="80"/>
      <c r="F7" s="80"/>
      <c r="G7" s="80"/>
    </row>
    <row r="8" spans="2:7" ht="14.25">
      <c r="B8" s="62" t="s">
        <v>55</v>
      </c>
      <c r="C8" s="62"/>
      <c r="D8" s="80" t="s">
        <v>93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121</v>
      </c>
      <c r="D12" s="7" t="s">
        <v>52</v>
      </c>
      <c r="E12" s="37"/>
      <c r="F12" s="76"/>
      <c r="G12" s="76"/>
    </row>
    <row r="13" spans="2:7" ht="14.25">
      <c r="B13" s="17">
        <v>2</v>
      </c>
      <c r="C13" s="36" t="s">
        <v>119</v>
      </c>
      <c r="D13" s="7" t="s">
        <v>52</v>
      </c>
      <c r="E13" s="37"/>
      <c r="F13" s="76"/>
      <c r="G13" s="76"/>
    </row>
    <row r="14" spans="2:7" ht="14.25">
      <c r="B14" s="17">
        <v>3</v>
      </c>
      <c r="C14" s="36" t="s">
        <v>122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119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118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123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115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124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114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125</v>
      </c>
      <c r="D21" s="7" t="s">
        <v>111</v>
      </c>
      <c r="E21" s="37"/>
      <c r="G21" s="1"/>
    </row>
    <row r="22" spans="2:5" ht="14.25">
      <c r="B22" s="17">
        <v>11</v>
      </c>
      <c r="C22" s="36" t="s">
        <v>126</v>
      </c>
      <c r="D22" s="7" t="s">
        <v>111</v>
      </c>
      <c r="E22" s="37"/>
    </row>
    <row r="23" spans="2:7" ht="14.25">
      <c r="B23" s="17">
        <v>12</v>
      </c>
      <c r="C23" s="36" t="s">
        <v>127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128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129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109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107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106</v>
      </c>
      <c r="D28" s="7" t="s">
        <v>40</v>
      </c>
      <c r="E28" s="37"/>
    </row>
    <row r="29" spans="2:5" ht="14.25">
      <c r="B29" s="17">
        <v>18</v>
      </c>
      <c r="C29" s="36" t="s">
        <v>105</v>
      </c>
      <c r="D29" s="7" t="s">
        <v>40</v>
      </c>
      <c r="E29" s="37"/>
    </row>
    <row r="30" spans="2:4" ht="14.25">
      <c r="B30" s="17">
        <v>19</v>
      </c>
      <c r="C30" s="38" t="s">
        <v>104</v>
      </c>
      <c r="D30" s="38" t="s">
        <v>40</v>
      </c>
    </row>
    <row r="31" spans="2:4" ht="14.25">
      <c r="B31" s="17">
        <v>20</v>
      </c>
      <c r="C31" s="38" t="s">
        <v>103</v>
      </c>
      <c r="D31" s="38" t="s">
        <v>40</v>
      </c>
    </row>
    <row r="32" spans="2:7" ht="14.25">
      <c r="B32" s="17">
        <v>21</v>
      </c>
      <c r="C32" s="38" t="s">
        <v>102</v>
      </c>
      <c r="D32" s="38" t="s">
        <v>40</v>
      </c>
      <c r="E32" s="1"/>
      <c r="F32" s="1"/>
      <c r="G32" s="1"/>
    </row>
    <row r="33" spans="2:7" ht="14.25">
      <c r="B33" s="17">
        <v>22</v>
      </c>
      <c r="C33" s="38" t="s">
        <v>100</v>
      </c>
      <c r="D33" s="38" t="s">
        <v>40</v>
      </c>
      <c r="E33" s="1"/>
      <c r="F33" s="1"/>
      <c r="G33" s="1"/>
    </row>
    <row r="34" spans="2:7" ht="14.25">
      <c r="B34" s="17">
        <v>23</v>
      </c>
      <c r="C34" s="38" t="s">
        <v>99</v>
      </c>
      <c r="D34" s="38" t="s">
        <v>40</v>
      </c>
      <c r="E34" s="1"/>
      <c r="F34" s="1"/>
      <c r="G34" s="1"/>
    </row>
    <row r="35" spans="2:7" ht="14.25">
      <c r="B35" s="17">
        <v>24</v>
      </c>
      <c r="C35" s="38" t="s">
        <v>98</v>
      </c>
      <c r="D35" s="38" t="s">
        <v>40</v>
      </c>
      <c r="E35" s="1"/>
      <c r="F35" s="1"/>
      <c r="G35" s="1"/>
    </row>
    <row r="36" spans="2:4" ht="14.25">
      <c r="B36" s="17">
        <v>25</v>
      </c>
      <c r="C36" s="38" t="s">
        <v>97</v>
      </c>
      <c r="D36" s="38" t="s">
        <v>40</v>
      </c>
    </row>
    <row r="37" spans="2:4" ht="14.25">
      <c r="B37" s="17">
        <v>26</v>
      </c>
      <c r="C37" s="38" t="s">
        <v>96</v>
      </c>
      <c r="D37" s="38" t="s">
        <v>40</v>
      </c>
    </row>
    <row r="38" spans="2:4" ht="14.25">
      <c r="B38" s="17">
        <v>27</v>
      </c>
      <c r="C38" s="38" t="s">
        <v>95</v>
      </c>
      <c r="D38" s="38" t="s">
        <v>40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9" dxfId="363">
      <formula>C30&lt;&gt;""</formula>
    </cfRule>
  </conditionalFormatting>
  <conditionalFormatting sqref="D5">
    <cfRule type="expression" priority="8" dxfId="0">
      <formula>D5=""</formula>
    </cfRule>
  </conditionalFormatting>
  <conditionalFormatting sqref="B5">
    <cfRule type="expression" priority="6" dxfId="0">
      <formula>B5=""</formula>
    </cfRule>
  </conditionalFormatting>
  <conditionalFormatting sqref="C5">
    <cfRule type="expression" priority="7" dxfId="0">
      <formula>C5=""</formula>
    </cfRule>
  </conditionalFormatting>
  <conditionalFormatting sqref="E5">
    <cfRule type="expression" priority="5" dxfId="0">
      <formula>E5=""</formula>
    </cfRule>
  </conditionalFormatting>
  <conditionalFormatting sqref="D7:G7">
    <cfRule type="expression" priority="4" dxfId="0">
      <formula>D7=""</formula>
    </cfRule>
  </conditionalFormatting>
  <conditionalFormatting sqref="D8:G8">
    <cfRule type="expression" priority="3" dxfId="0">
      <formula>D8=""</formula>
    </cfRule>
  </conditionalFormatting>
  <conditionalFormatting sqref="D12">
    <cfRule type="expression" priority="2" dxfId="0">
      <formula>D12=""</formula>
    </cfRule>
  </conditionalFormatting>
  <conditionalFormatting sqref="D13">
    <cfRule type="expression" priority="1" dxfId="0">
      <formula>D13=""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G34" sqref="D34:G3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(607 -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607</v>
      </c>
      <c r="C7" s="7" t="s">
        <v>39</v>
      </c>
      <c r="D7" s="7" t="s">
        <v>50</v>
      </c>
      <c r="E7" s="7" t="s">
        <v>43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Alta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48</v>
      </c>
      <c r="F37" s="31"/>
      <c r="G37" s="32">
        <f>+SUM(G13:G36)</f>
        <v>38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8">
      <selection activeCell="G46" sqref="G46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(608 -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608</v>
      </c>
      <c r="C7" s="7" t="s">
        <v>41</v>
      </c>
      <c r="D7" s="7" t="s">
        <v>48</v>
      </c>
      <c r="E7" s="7" t="s">
        <v>49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3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Alta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42</v>
      </c>
      <c r="F37" s="31"/>
      <c r="G37" s="32">
        <f>+SUM(G13:G36)</f>
        <v>32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F7">
    <cfRule type="expression" priority="3" dxfId="0">
      <formula>F7=""</formula>
    </cfRule>
  </conditionalFormatting>
  <conditionalFormatting sqref="C7">
    <cfRule type="expression" priority="2" dxfId="0">
      <formula>C7=""</formula>
    </cfRule>
  </conditionalFormatting>
  <conditionalFormatting sqref="B7">
    <cfRule type="expression" priority="1" dxfId="0">
      <formula>B7=""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60" zoomScaleNormal="60" zoomScalePageLayoutView="0" workbookViewId="0" topLeftCell="A2">
      <selection activeCell="F44" sqref="F44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(608 -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608</v>
      </c>
      <c r="C7" s="7" t="s">
        <v>39</v>
      </c>
      <c r="D7" s="7" t="s">
        <v>49</v>
      </c>
      <c r="E7" s="7" t="s">
        <v>48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Alta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2</v>
      </c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42</v>
      </c>
      <c r="F37" s="31"/>
      <c r="G37" s="32">
        <f>+SUM(G13:G36)</f>
        <v>32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6">
      <selection activeCell="I33" sqref="I3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(609 -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609</v>
      </c>
      <c r="C7" s="7" t="s">
        <v>39</v>
      </c>
      <c r="D7" s="7" t="s">
        <v>47</v>
      </c>
      <c r="E7" s="7" t="s">
        <v>48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Media</v>
      </c>
      <c r="E20" s="30">
        <v>2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2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4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2</v>
      </c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41</v>
      </c>
      <c r="F37" s="31"/>
      <c r="G37" s="32">
        <f>+SUM(G13:G36)</f>
        <v>28</v>
      </c>
      <c r="H37" s="31"/>
      <c r="I37" s="32">
        <f>+SUM(I13:I36)</f>
        <v>20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60" zoomScaleNormal="60" zoomScalePageLayoutView="0" workbookViewId="0" topLeftCell="A4">
      <selection activeCell="E21" sqref="E21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(609 -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609</v>
      </c>
      <c r="C7" s="7" t="s">
        <v>41</v>
      </c>
      <c r="D7" s="7" t="s">
        <v>48</v>
      </c>
      <c r="E7" s="7" t="s">
        <v>47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Media</v>
      </c>
      <c r="E19" s="26">
        <v>2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2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4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3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3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3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3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3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3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2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2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2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6">
        <v>2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2</v>
      </c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/>
      <c r="G32" s="30"/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41</v>
      </c>
      <c r="F37" s="31"/>
      <c r="G37" s="32">
        <f>+SUM(G13:G36)</f>
        <v>28</v>
      </c>
      <c r="H37" s="31"/>
      <c r="I37" s="32">
        <f>+SUM(I13:I36)</f>
        <v>20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1">
      <selection activeCell="E19" sqref="E19:E32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(610 -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610</v>
      </c>
      <c r="C7" s="7" t="s">
        <v>41</v>
      </c>
      <c r="D7" s="7" t="s">
        <v>46</v>
      </c>
      <c r="E7" s="7" t="s">
        <v>43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Baja</v>
      </c>
      <c r="E19" s="26">
        <v>1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3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Baja</v>
      </c>
      <c r="G20" s="30">
        <v>1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Alta</v>
      </c>
      <c r="G21" s="26">
        <v>2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Alta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2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Alta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2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2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2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2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2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2</v>
      </c>
      <c r="H27" s="25"/>
      <c r="I27" s="26"/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2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2</v>
      </c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3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2</v>
      </c>
      <c r="H29" s="25"/>
      <c r="I29" s="26"/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2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2</v>
      </c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2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2</v>
      </c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Baja</v>
      </c>
      <c r="E32" s="30">
        <v>1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Baja</v>
      </c>
      <c r="G32" s="30">
        <v>1</v>
      </c>
      <c r="H32" s="29"/>
      <c r="I32" s="30"/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29</v>
      </c>
      <c r="F37" s="31"/>
      <c r="G37" s="32">
        <f>+SUM(G13:G36)</f>
        <v>24</v>
      </c>
      <c r="H37" s="31"/>
      <c r="I37" s="32">
        <f>+SUM(I13:I36)</f>
        <v>12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1">
      <selection activeCell="J57" sqref="J5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(610 -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610</v>
      </c>
      <c r="C7" s="7" t="s">
        <v>39</v>
      </c>
      <c r="D7" s="7" t="s">
        <v>43</v>
      </c>
      <c r="E7" s="7" t="s">
        <v>46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Baja</v>
      </c>
      <c r="E20" s="30">
        <v>1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3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Baja</v>
      </c>
      <c r="G21" s="26">
        <v>1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3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Alta</v>
      </c>
      <c r="G22" s="30">
        <v>2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Alta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2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Alta</v>
      </c>
      <c r="G23" s="26">
        <v>2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Alta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2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Alta</v>
      </c>
      <c r="G24" s="30">
        <v>2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Alta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2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Alta</v>
      </c>
      <c r="G25" s="26">
        <v>2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Alta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2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Alta</v>
      </c>
      <c r="G26" s="30">
        <v>2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Alta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2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Alta</v>
      </c>
      <c r="G27" s="26">
        <v>2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Alta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2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Alta</v>
      </c>
      <c r="G28" s="30">
        <v>2</v>
      </c>
      <c r="H28" s="29"/>
      <c r="I28" s="30"/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2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Alta</v>
      </c>
      <c r="G29" s="26">
        <v>2</v>
      </c>
      <c r="H29" s="25"/>
      <c r="I29" s="26"/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3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Alta</v>
      </c>
      <c r="G30" s="30">
        <v>2</v>
      </c>
      <c r="H30" s="29"/>
      <c r="I30" s="30"/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2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Alta</v>
      </c>
      <c r="G31" s="26">
        <v>2</v>
      </c>
      <c r="H31" s="25"/>
      <c r="I31" s="26"/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Alta</v>
      </c>
      <c r="E32" s="30">
        <v>2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Alta</v>
      </c>
      <c r="G32" s="30">
        <v>2</v>
      </c>
      <c r="H32" s="29"/>
      <c r="I32" s="30"/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Baja</v>
      </c>
      <c r="E33" s="26">
        <v>1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Baja</v>
      </c>
      <c r="G33" s="26">
        <v>1</v>
      </c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29</v>
      </c>
      <c r="F37" s="31"/>
      <c r="G37" s="32">
        <f>+SUM(G13:G36)</f>
        <v>24</v>
      </c>
      <c r="H37" s="31"/>
      <c r="I37" s="32">
        <f>+SUM(I13:I36)</f>
        <v>12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55" zoomScaleNormal="55" zoomScalePageLayoutView="0" workbookViewId="0" topLeftCell="A2">
      <selection activeCell="J53" sqref="J53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(611 -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611</v>
      </c>
      <c r="C7" s="7" t="s">
        <v>41</v>
      </c>
      <c r="D7" s="7" t="s">
        <v>46</v>
      </c>
      <c r="E7" s="7" t="s">
        <v>45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Alta</v>
      </c>
      <c r="E19" s="26">
        <v>4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 t="str">
        <f>_xlfn.IFERROR(IF(I20=0,"-",IF(I20&lt;_xlfn.PERCENTILE.INC(($E$13:$E$36,$G$13:$G$36,$I$13:$I$36),0.2),"Baja",IF(I20&lt;_xlfn.PERCENTILE.INC(($E$13:$E$36,$G$13:$G$36,$I$13:$I$36),0.75),"Media","Alta"))),"-")</f>
        <v>Media</v>
      </c>
      <c r="I20" s="30">
        <v>2</v>
      </c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5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2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58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G47" sqref="G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(611 -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611</v>
      </c>
      <c r="C7" s="7" t="s">
        <v>39</v>
      </c>
      <c r="D7" s="7" t="s">
        <v>45</v>
      </c>
      <c r="E7" s="7" t="s">
        <v>46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4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5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5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2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58</v>
      </c>
      <c r="F37" s="31"/>
      <c r="G37" s="32">
        <f>+SUM(G13:G36)</f>
        <v>39</v>
      </c>
      <c r="H37" s="31"/>
      <c r="I37" s="32">
        <f>+SUM(I13:I36)</f>
        <v>26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7">
      <selection activeCell="F47" sqref="F47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(612 - Ida)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612</v>
      </c>
      <c r="C7" s="7" t="s">
        <v>41</v>
      </c>
      <c r="D7" s="7" t="s">
        <v>44</v>
      </c>
      <c r="E7" s="7" t="s">
        <v>42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 t="str">
        <f>_xlfn.IFERROR(IF(E19=0,"-",IF(E19&lt;_xlfn.PERCENTILE.INC(($E$13:$E$36,$G$13:$G$36,$I$13:$I$36),0.2),"Baja",IF(E19&lt;_xlfn.PERCENTILE.INC(($E$13:$E$36,$G$13:$G$36,$I$13:$I$36),0.75),"Media","Alta"))),"-")</f>
        <v>Media</v>
      </c>
      <c r="E19" s="26">
        <v>3</v>
      </c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Alta</v>
      </c>
      <c r="E20" s="30">
        <v>5</v>
      </c>
      <c r="F20" s="29" t="str">
        <f>_xlfn.IFERROR(IF(G20=0,"-",IF(G20&lt;_xlfn.PERCENTILE.INC(($E$13:$E$36,$G$13:$G$36,$I$13:$I$36),0.2),"Baja",IF(G20&lt;_xlfn.PERCENTILE.INC(($E$13:$E$36,$G$13:$G$36,$I$13:$I$36),0.75),"Media","Alta"))),"-")</f>
        <v>Media</v>
      </c>
      <c r="G20" s="30">
        <v>3</v>
      </c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 t="str">
        <f>_xlfn.IFERROR(IF(I21=0,"-",IF(I21&lt;_xlfn.PERCENTILE.INC(($E$13:$E$36,$G$13:$G$36,$I$13:$I$36),0.2),"Baja",IF(I21&lt;_xlfn.PERCENTILE.INC(($E$13:$E$36,$G$13:$G$36,$I$13:$I$36),0.75),"Media","Alta"))),"-")</f>
        <v>Media</v>
      </c>
      <c r="I21" s="26">
        <v>2</v>
      </c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4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Media</v>
      </c>
      <c r="E31" s="26">
        <v>3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/>
      <c r="E33" s="26"/>
      <c r="F33" s="25"/>
      <c r="G33" s="26"/>
      <c r="H33" s="25"/>
      <c r="I33" s="26"/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56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7"/>
  <sheetViews>
    <sheetView zoomScalePageLayoutView="0" workbookViewId="0" topLeftCell="A6">
      <selection activeCell="B10" sqref="B10:D4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7.42187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(602 -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4</v>
      </c>
      <c r="E4" s="33" t="s">
        <v>4</v>
      </c>
      <c r="F4" s="1"/>
      <c r="G4" s="1"/>
    </row>
    <row r="5" spans="2:7" ht="14.25">
      <c r="B5" s="7">
        <v>602</v>
      </c>
      <c r="C5" s="7" t="s">
        <v>41</v>
      </c>
      <c r="D5" s="7" t="s">
        <v>43</v>
      </c>
      <c r="E5" s="7" t="s">
        <v>52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93</v>
      </c>
      <c r="E7" s="80"/>
      <c r="F7" s="80"/>
      <c r="G7" s="80"/>
    </row>
    <row r="8" spans="2:7" ht="14.25">
      <c r="B8" s="62" t="s">
        <v>55</v>
      </c>
      <c r="C8" s="62"/>
      <c r="D8" s="80" t="s">
        <v>305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95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96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97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98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99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100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101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98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102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103</v>
      </c>
      <c r="D21" s="7" t="s">
        <v>40</v>
      </c>
      <c r="E21" s="37"/>
      <c r="G21" s="1"/>
    </row>
    <row r="22" spans="2:5" ht="14.25">
      <c r="B22" s="17">
        <v>11</v>
      </c>
      <c r="C22" s="36" t="s">
        <v>104</v>
      </c>
      <c r="D22" s="7" t="s">
        <v>40</v>
      </c>
      <c r="E22" s="37"/>
    </row>
    <row r="23" spans="2:7" ht="14.25">
      <c r="B23" s="17">
        <v>12</v>
      </c>
      <c r="C23" s="36" t="s">
        <v>105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106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107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108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109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110</v>
      </c>
      <c r="D28" s="7" t="s">
        <v>111</v>
      </c>
      <c r="E28" s="37"/>
    </row>
    <row r="29" spans="2:5" ht="14.25">
      <c r="B29" s="17">
        <v>18</v>
      </c>
      <c r="C29" s="36" t="s">
        <v>112</v>
      </c>
      <c r="D29" s="7" t="s">
        <v>111</v>
      </c>
      <c r="E29" s="37"/>
    </row>
    <row r="30" spans="2:4" ht="14.25">
      <c r="B30" s="17">
        <v>19</v>
      </c>
      <c r="C30" s="38" t="s">
        <v>113</v>
      </c>
      <c r="D30" s="38" t="s">
        <v>111</v>
      </c>
    </row>
    <row r="31" spans="2:4" ht="14.25">
      <c r="B31" s="17">
        <v>20</v>
      </c>
      <c r="C31" s="38" t="s">
        <v>114</v>
      </c>
      <c r="D31" s="38" t="s">
        <v>111</v>
      </c>
    </row>
    <row r="32" spans="2:7" ht="14.25">
      <c r="B32" s="17">
        <v>21</v>
      </c>
      <c r="C32" s="38" t="s">
        <v>124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115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116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117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118</v>
      </c>
      <c r="D36" s="38" t="s">
        <v>111</v>
      </c>
    </row>
    <row r="37" spans="2:4" ht="14.25">
      <c r="B37" s="17">
        <v>26</v>
      </c>
      <c r="C37" s="38" t="s">
        <v>119</v>
      </c>
      <c r="D37" s="38" t="s">
        <v>111</v>
      </c>
    </row>
    <row r="38" spans="2:4" ht="14.25">
      <c r="B38" s="17">
        <v>27</v>
      </c>
      <c r="C38" s="38" t="s">
        <v>130</v>
      </c>
      <c r="D38" s="38" t="s">
        <v>111</v>
      </c>
    </row>
    <row r="39" spans="2:4" ht="14.25">
      <c r="B39" s="17">
        <v>28</v>
      </c>
      <c r="C39" s="38" t="s">
        <v>131</v>
      </c>
      <c r="D39" s="38" t="s">
        <v>111</v>
      </c>
    </row>
    <row r="40" spans="2:4" ht="14.25">
      <c r="B40" s="17">
        <v>29</v>
      </c>
      <c r="C40" s="38" t="s">
        <v>132</v>
      </c>
      <c r="D40" s="7" t="s">
        <v>52</v>
      </c>
    </row>
    <row r="41" spans="2:4" ht="14.25">
      <c r="B41" s="17">
        <v>30</v>
      </c>
      <c r="C41" s="38" t="s">
        <v>133</v>
      </c>
      <c r="D41" s="7" t="s">
        <v>52</v>
      </c>
    </row>
    <row r="42" spans="2:4" ht="14.25">
      <c r="B42" s="17">
        <v>31</v>
      </c>
      <c r="C42" s="38" t="s">
        <v>134</v>
      </c>
      <c r="D42" s="7" t="s">
        <v>52</v>
      </c>
    </row>
    <row r="43" spans="2:4" ht="14.25">
      <c r="B43" s="17">
        <v>32</v>
      </c>
      <c r="C43" s="38" t="s">
        <v>135</v>
      </c>
      <c r="D43" s="7" t="s">
        <v>52</v>
      </c>
    </row>
    <row r="44" spans="2:4" ht="14.25">
      <c r="B44" s="17">
        <v>33</v>
      </c>
      <c r="C44" s="38" t="s">
        <v>136</v>
      </c>
      <c r="D44" s="7" t="s">
        <v>52</v>
      </c>
    </row>
    <row r="45" spans="2:4" ht="14.25">
      <c r="B45" s="17">
        <v>34</v>
      </c>
      <c r="C45" s="38" t="s">
        <v>137</v>
      </c>
      <c r="D45" s="7" t="s">
        <v>52</v>
      </c>
    </row>
    <row r="46" spans="2:4" ht="14.25">
      <c r="B46" s="17">
        <v>35</v>
      </c>
      <c r="C46" s="38" t="s">
        <v>138</v>
      </c>
      <c r="D46" s="7" t="s">
        <v>52</v>
      </c>
    </row>
    <row r="47" spans="2:4" ht="14.25">
      <c r="B47" s="17">
        <v>36</v>
      </c>
      <c r="C47" s="38" t="s">
        <v>121</v>
      </c>
      <c r="D47" s="7" t="s">
        <v>52</v>
      </c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30:D31">
    <cfRule type="expression" priority="8" dxfId="363">
      <formula>C30&lt;&gt;""</formula>
    </cfRule>
  </conditionalFormatting>
  <conditionalFormatting sqref="D5">
    <cfRule type="expression" priority="7" dxfId="0">
      <formula>D5=""</formula>
    </cfRule>
  </conditionalFormatting>
  <conditionalFormatting sqref="B5">
    <cfRule type="expression" priority="5" dxfId="0">
      <formula>B5=""</formula>
    </cfRule>
  </conditionalFormatting>
  <conditionalFormatting sqref="C5">
    <cfRule type="expression" priority="6" dxfId="0">
      <formula>C5=""</formula>
    </cfRule>
  </conditionalFormatting>
  <conditionalFormatting sqref="E5">
    <cfRule type="expression" priority="4" dxfId="0">
      <formula>E5=""</formula>
    </cfRule>
  </conditionalFormatting>
  <conditionalFormatting sqref="D7:G7">
    <cfRule type="expression" priority="3" dxfId="0">
      <formula>D7=""</formula>
    </cfRule>
  </conditionalFormatting>
  <conditionalFormatting sqref="D8:G8">
    <cfRule type="expression" priority="2" dxfId="0">
      <formula>D8=""</formula>
    </cfRule>
  </conditionalFormatting>
  <conditionalFormatting sqref="D40:D47">
    <cfRule type="expression" priority="1" dxfId="0">
      <formula>D40=""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N37"/>
  <sheetViews>
    <sheetView zoomScale="70" zoomScaleNormal="70" zoomScalePageLayoutView="0" workbookViewId="0" topLeftCell="A10">
      <selection activeCell="F48" sqref="F48"/>
    </sheetView>
  </sheetViews>
  <sheetFormatPr defaultColWidth="11.421875" defaultRowHeight="15"/>
  <cols>
    <col min="1" max="1" width="4.7109375" style="1" customWidth="1"/>
    <col min="2" max="9" width="15.7109375" style="1" customWidth="1"/>
    <col min="10" max="16384" width="11.421875" style="1" customWidth="1"/>
  </cols>
  <sheetData>
    <row r="2" spans="2:9" ht="21.75">
      <c r="B2" s="79" t="str">
        <f>"PROGRAMA DE OPERACIÓN DEL SERVICIO ("&amp;B7&amp;" - "&amp;C7&amp;")"</f>
        <v>PROGRAMA DE OPERACIÓN DEL SERVICIO (612 - Regreso)</v>
      </c>
      <c r="C2" s="79"/>
      <c r="D2" s="79"/>
      <c r="E2" s="79"/>
      <c r="F2" s="79"/>
      <c r="G2" s="79"/>
      <c r="H2" s="79"/>
      <c r="I2" s="79"/>
    </row>
    <row r="4" s="19" customFormat="1" ht="14.25">
      <c r="B4" s="19" t="s">
        <v>0</v>
      </c>
    </row>
    <row r="6" spans="2:7" ht="14.25"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/>
    </row>
    <row r="7" spans="2:7" ht="14.25">
      <c r="B7" s="7">
        <v>612</v>
      </c>
      <c r="C7" s="7" t="s">
        <v>39</v>
      </c>
      <c r="D7" s="7" t="s">
        <v>42</v>
      </c>
      <c r="E7" s="7" t="s">
        <v>44</v>
      </c>
      <c r="F7" s="7" t="s">
        <v>315</v>
      </c>
      <c r="G7" s="21"/>
    </row>
    <row r="9" s="19" customFormat="1" ht="14.25">
      <c r="B9" s="19" t="s">
        <v>6</v>
      </c>
    </row>
    <row r="11" spans="2:9" ht="22.5" customHeight="1">
      <c r="B11" s="85" t="s">
        <v>7</v>
      </c>
      <c r="C11" s="85" t="s">
        <v>8</v>
      </c>
      <c r="D11" s="86" t="s">
        <v>9</v>
      </c>
      <c r="E11" s="86"/>
      <c r="F11" s="86" t="s">
        <v>10</v>
      </c>
      <c r="G11" s="86"/>
      <c r="H11" s="86" t="s">
        <v>11</v>
      </c>
      <c r="I11" s="86"/>
    </row>
    <row r="12" spans="2:9" ht="28.5">
      <c r="B12" s="85"/>
      <c r="C12" s="85"/>
      <c r="D12" s="22" t="s">
        <v>12</v>
      </c>
      <c r="E12" s="22" t="s">
        <v>13</v>
      </c>
      <c r="F12" s="22" t="s">
        <v>12</v>
      </c>
      <c r="G12" s="22" t="s">
        <v>13</v>
      </c>
      <c r="H12" s="22" t="s">
        <v>12</v>
      </c>
      <c r="I12" s="22" t="s">
        <v>13</v>
      </c>
    </row>
    <row r="13" spans="2:9" ht="15.75" customHeight="1">
      <c r="B13" s="23">
        <v>0</v>
      </c>
      <c r="C13" s="24" t="s">
        <v>14</v>
      </c>
      <c r="D13" s="25"/>
      <c r="E13" s="26"/>
      <c r="F13" s="25"/>
      <c r="G13" s="26"/>
      <c r="H13" s="25"/>
      <c r="I13" s="26"/>
    </row>
    <row r="14" spans="2:14" ht="15.75">
      <c r="B14" s="27">
        <v>1</v>
      </c>
      <c r="C14" s="28" t="s">
        <v>15</v>
      </c>
      <c r="D14" s="29"/>
      <c r="E14" s="30"/>
      <c r="F14" s="29"/>
      <c r="G14" s="30"/>
      <c r="H14" s="29"/>
      <c r="I14" s="30"/>
      <c r="N14" s="4"/>
    </row>
    <row r="15" spans="2:14" ht="15.75">
      <c r="B15" s="23">
        <v>2</v>
      </c>
      <c r="C15" s="24" t="s">
        <v>16</v>
      </c>
      <c r="D15" s="25"/>
      <c r="E15" s="26"/>
      <c r="F15" s="25"/>
      <c r="G15" s="26"/>
      <c r="H15" s="25"/>
      <c r="I15" s="26"/>
      <c r="N15" s="4"/>
    </row>
    <row r="16" spans="2:14" ht="15.75">
      <c r="B16" s="27">
        <v>3</v>
      </c>
      <c r="C16" s="28" t="s">
        <v>17</v>
      </c>
      <c r="D16" s="29"/>
      <c r="E16" s="30"/>
      <c r="F16" s="29"/>
      <c r="G16" s="30"/>
      <c r="H16" s="29"/>
      <c r="I16" s="30"/>
      <c r="N16" s="4"/>
    </row>
    <row r="17" spans="2:14" ht="15.75">
      <c r="B17" s="23">
        <v>4</v>
      </c>
      <c r="C17" s="24" t="s">
        <v>18</v>
      </c>
      <c r="D17" s="25"/>
      <c r="E17" s="26"/>
      <c r="F17" s="25"/>
      <c r="G17" s="26"/>
      <c r="H17" s="25"/>
      <c r="I17" s="26"/>
      <c r="N17" s="4"/>
    </row>
    <row r="18" spans="2:14" ht="15.75">
      <c r="B18" s="27">
        <v>5</v>
      </c>
      <c r="C18" s="28" t="s">
        <v>19</v>
      </c>
      <c r="D18" s="29"/>
      <c r="E18" s="30"/>
      <c r="F18" s="29"/>
      <c r="G18" s="30"/>
      <c r="H18" s="29"/>
      <c r="I18" s="30"/>
      <c r="N18" s="4"/>
    </row>
    <row r="19" spans="2:14" ht="15.75">
      <c r="B19" s="23">
        <v>6</v>
      </c>
      <c r="C19" s="24" t="s">
        <v>20</v>
      </c>
      <c r="D19" s="25"/>
      <c r="E19" s="26"/>
      <c r="F19" s="25"/>
      <c r="G19" s="26"/>
      <c r="H19" s="25"/>
      <c r="I19" s="26"/>
      <c r="N19" s="4"/>
    </row>
    <row r="20" spans="2:9" ht="15.75">
      <c r="B20" s="27">
        <v>7</v>
      </c>
      <c r="C20" s="28" t="s">
        <v>21</v>
      </c>
      <c r="D20" s="29" t="str">
        <f>_xlfn.IFERROR(IF(E20=0,"-",IF(E20&lt;_xlfn.PERCENTILE.INC(($E$13:$E$36,$G$13:$G$36,$I$13:$I$36),0.2),"Baja",IF(E20&lt;_xlfn.PERCENTILE.INC(($E$13:$E$36,$G$13:$G$36,$I$13:$I$36),0.75),"Media","Alta"))),"-")</f>
        <v>Media</v>
      </c>
      <c r="E20" s="30">
        <v>3</v>
      </c>
      <c r="F20" s="29"/>
      <c r="G20" s="30"/>
      <c r="H20" s="29"/>
      <c r="I20" s="30"/>
    </row>
    <row r="21" spans="2:9" ht="15.75">
      <c r="B21" s="23">
        <v>8</v>
      </c>
      <c r="C21" s="24" t="s">
        <v>22</v>
      </c>
      <c r="D21" s="25" t="str">
        <f>_xlfn.IFERROR(IF(E21=0,"-",IF(E21&lt;_xlfn.PERCENTILE.INC(($E$13:$E$36,$G$13:$G$36,$I$13:$I$36),0.2),"Baja",IF(E21&lt;_xlfn.PERCENTILE.INC(($E$13:$E$36,$G$13:$G$36,$I$13:$I$36),0.75),"Media","Alta"))),"-")</f>
        <v>Alta</v>
      </c>
      <c r="E21" s="26">
        <v>5</v>
      </c>
      <c r="F21" s="25" t="str">
        <f>_xlfn.IFERROR(IF(G21=0,"-",IF(G21&lt;_xlfn.PERCENTILE.INC(($E$13:$E$36,$G$13:$G$36,$I$13:$I$36),0.2),"Baja",IF(G21&lt;_xlfn.PERCENTILE.INC(($E$13:$E$36,$G$13:$G$36,$I$13:$I$36),0.75),"Media","Alta"))),"-")</f>
        <v>Media</v>
      </c>
      <c r="G21" s="26">
        <v>3</v>
      </c>
      <c r="H21" s="25"/>
      <c r="I21" s="26"/>
    </row>
    <row r="22" spans="2:9" ht="15.75">
      <c r="B22" s="27">
        <v>9</v>
      </c>
      <c r="C22" s="28" t="s">
        <v>23</v>
      </c>
      <c r="D22" s="29" t="str">
        <f>_xlfn.IFERROR(IF(E22=0,"-",IF(E22&lt;_xlfn.PERCENTILE.INC(($E$13:$E$36,$G$13:$G$36,$I$13:$I$36),0.2),"Baja",IF(E22&lt;_xlfn.PERCENTILE.INC(($E$13:$E$36,$G$13:$G$36,$I$13:$I$36),0.75),"Media","Alta"))),"-")</f>
        <v>Alta</v>
      </c>
      <c r="E22" s="30">
        <v>5</v>
      </c>
      <c r="F22" s="29" t="str">
        <f>_xlfn.IFERROR(IF(G22=0,"-",IF(G22&lt;_xlfn.PERCENTILE.INC(($E$13:$E$36,$G$13:$G$36,$I$13:$I$36),0.2),"Baja",IF(G22&lt;_xlfn.PERCENTILE.INC(($E$13:$E$36,$G$13:$G$36,$I$13:$I$36),0.75),"Media","Alta"))),"-")</f>
        <v>Media</v>
      </c>
      <c r="G22" s="30">
        <v>3</v>
      </c>
      <c r="H22" s="29" t="str">
        <f>_xlfn.IFERROR(IF(I22=0,"-",IF(I22&lt;_xlfn.PERCENTILE.INC(($E$13:$E$36,$G$13:$G$36,$I$13:$I$36),0.2),"Baja",IF(I22&lt;_xlfn.PERCENTILE.INC(($E$13:$E$36,$G$13:$G$36,$I$13:$I$36),0.75),"Media","Alta"))),"-")</f>
        <v>Media</v>
      </c>
      <c r="I22" s="30">
        <v>2</v>
      </c>
    </row>
    <row r="23" spans="2:9" ht="15.75">
      <c r="B23" s="23">
        <v>10</v>
      </c>
      <c r="C23" s="24" t="s">
        <v>24</v>
      </c>
      <c r="D23" s="25" t="str">
        <f>_xlfn.IFERROR(IF(E23=0,"-",IF(E23&lt;_xlfn.PERCENTILE.INC(($E$13:$E$36,$G$13:$G$36,$I$13:$I$36),0.2),"Baja",IF(E23&lt;_xlfn.PERCENTILE.INC(($E$13:$E$36,$G$13:$G$36,$I$13:$I$36),0.75),"Media","Alta"))),"-")</f>
        <v>Alta</v>
      </c>
      <c r="E23" s="26">
        <v>5</v>
      </c>
      <c r="F23" s="25" t="str">
        <f>_xlfn.IFERROR(IF(G23=0,"-",IF(G23&lt;_xlfn.PERCENTILE.INC(($E$13:$E$36,$G$13:$G$36,$I$13:$I$36),0.2),"Baja",IF(G23&lt;_xlfn.PERCENTILE.INC(($E$13:$E$36,$G$13:$G$36,$I$13:$I$36),0.75),"Media","Alta"))),"-")</f>
        <v>Media</v>
      </c>
      <c r="G23" s="26">
        <v>3</v>
      </c>
      <c r="H23" s="25" t="str">
        <f>_xlfn.IFERROR(IF(I23=0,"-",IF(I23&lt;_xlfn.PERCENTILE.INC(($E$13:$E$36,$G$13:$G$36,$I$13:$I$36),0.2),"Baja",IF(I23&lt;_xlfn.PERCENTILE.INC(($E$13:$E$36,$G$13:$G$36,$I$13:$I$36),0.75),"Media","Alta"))),"-")</f>
        <v>Media</v>
      </c>
      <c r="I23" s="26">
        <v>2</v>
      </c>
    </row>
    <row r="24" spans="2:9" ht="15.75">
      <c r="B24" s="27">
        <v>11</v>
      </c>
      <c r="C24" s="28" t="s">
        <v>25</v>
      </c>
      <c r="D24" s="29" t="str">
        <f>_xlfn.IFERROR(IF(E24=0,"-",IF(E24&lt;_xlfn.PERCENTILE.INC(($E$13:$E$36,$G$13:$G$36,$I$13:$I$36),0.2),"Baja",IF(E24&lt;_xlfn.PERCENTILE.INC(($E$13:$E$36,$G$13:$G$36,$I$13:$I$36),0.75),"Media","Alta"))),"-")</f>
        <v>Alta</v>
      </c>
      <c r="E24" s="30">
        <v>4</v>
      </c>
      <c r="F24" s="29" t="str">
        <f>_xlfn.IFERROR(IF(G24=0,"-",IF(G24&lt;_xlfn.PERCENTILE.INC(($E$13:$E$36,$G$13:$G$36,$I$13:$I$36),0.2),"Baja",IF(G24&lt;_xlfn.PERCENTILE.INC(($E$13:$E$36,$G$13:$G$36,$I$13:$I$36),0.75),"Media","Alta"))),"-")</f>
        <v>Media</v>
      </c>
      <c r="G24" s="30">
        <v>3</v>
      </c>
      <c r="H24" s="29" t="str">
        <f>_xlfn.IFERROR(IF(I24=0,"-",IF(I24&lt;_xlfn.PERCENTILE.INC(($E$13:$E$36,$G$13:$G$36,$I$13:$I$36),0.2),"Baja",IF(I24&lt;_xlfn.PERCENTILE.INC(($E$13:$E$36,$G$13:$G$36,$I$13:$I$36),0.75),"Media","Alta"))),"-")</f>
        <v>Media</v>
      </c>
      <c r="I24" s="30">
        <v>2</v>
      </c>
    </row>
    <row r="25" spans="2:9" ht="15.75">
      <c r="B25" s="23">
        <v>12</v>
      </c>
      <c r="C25" s="24" t="s">
        <v>26</v>
      </c>
      <c r="D25" s="25" t="str">
        <f>_xlfn.IFERROR(IF(E25=0,"-",IF(E25&lt;_xlfn.PERCENTILE.INC(($E$13:$E$36,$G$13:$G$36,$I$13:$I$36),0.2),"Baja",IF(E25&lt;_xlfn.PERCENTILE.INC(($E$13:$E$36,$G$13:$G$36,$I$13:$I$36),0.75),"Media","Alta"))),"-")</f>
        <v>Alta</v>
      </c>
      <c r="E25" s="26">
        <v>4</v>
      </c>
      <c r="F25" s="25" t="str">
        <f>_xlfn.IFERROR(IF(G25=0,"-",IF(G25&lt;_xlfn.PERCENTILE.INC(($E$13:$E$36,$G$13:$G$36,$I$13:$I$36),0.2),"Baja",IF(G25&lt;_xlfn.PERCENTILE.INC(($E$13:$E$36,$G$13:$G$36,$I$13:$I$36),0.75),"Media","Alta"))),"-")</f>
        <v>Media</v>
      </c>
      <c r="G25" s="26">
        <v>3</v>
      </c>
      <c r="H25" s="25" t="str">
        <f>_xlfn.IFERROR(IF(I25=0,"-",IF(I25&lt;_xlfn.PERCENTILE.INC(($E$13:$E$36,$G$13:$G$36,$I$13:$I$36),0.2),"Baja",IF(I25&lt;_xlfn.PERCENTILE.INC(($E$13:$E$36,$G$13:$G$36,$I$13:$I$36),0.75),"Media","Alta"))),"-")</f>
        <v>Media</v>
      </c>
      <c r="I25" s="26">
        <v>2</v>
      </c>
    </row>
    <row r="26" spans="2:9" ht="15.75">
      <c r="B26" s="27">
        <v>13</v>
      </c>
      <c r="C26" s="28" t="s">
        <v>27</v>
      </c>
      <c r="D26" s="29" t="str">
        <f>_xlfn.IFERROR(IF(E26=0,"-",IF(E26&lt;_xlfn.PERCENTILE.INC(($E$13:$E$36,$G$13:$G$36,$I$13:$I$36),0.2),"Baja",IF(E26&lt;_xlfn.PERCENTILE.INC(($E$13:$E$36,$G$13:$G$36,$I$13:$I$36),0.75),"Media","Alta"))),"-")</f>
        <v>Alta</v>
      </c>
      <c r="E26" s="30">
        <v>4</v>
      </c>
      <c r="F26" s="29" t="str">
        <f>_xlfn.IFERROR(IF(G26=0,"-",IF(G26&lt;_xlfn.PERCENTILE.INC(($E$13:$E$36,$G$13:$G$36,$I$13:$I$36),0.2),"Baja",IF(G26&lt;_xlfn.PERCENTILE.INC(($E$13:$E$36,$G$13:$G$36,$I$13:$I$36),0.75),"Media","Alta"))),"-")</f>
        <v>Media</v>
      </c>
      <c r="G26" s="30">
        <v>3</v>
      </c>
      <c r="H26" s="29" t="str">
        <f>_xlfn.IFERROR(IF(I26=0,"-",IF(I26&lt;_xlfn.PERCENTILE.INC(($E$13:$E$36,$G$13:$G$36,$I$13:$I$36),0.2),"Baja",IF(I26&lt;_xlfn.PERCENTILE.INC(($E$13:$E$36,$G$13:$G$36,$I$13:$I$36),0.75),"Media","Alta"))),"-")</f>
        <v>Media</v>
      </c>
      <c r="I26" s="30">
        <v>2</v>
      </c>
    </row>
    <row r="27" spans="2:9" ht="15.75">
      <c r="B27" s="23">
        <v>14</v>
      </c>
      <c r="C27" s="24" t="s">
        <v>28</v>
      </c>
      <c r="D27" s="25" t="str">
        <f>_xlfn.IFERROR(IF(E27=0,"-",IF(E27&lt;_xlfn.PERCENTILE.INC(($E$13:$E$36,$G$13:$G$36,$I$13:$I$36),0.2),"Baja",IF(E27&lt;_xlfn.PERCENTILE.INC(($E$13:$E$36,$G$13:$G$36,$I$13:$I$36),0.75),"Media","Alta"))),"-")</f>
        <v>Alta</v>
      </c>
      <c r="E27" s="26">
        <v>4</v>
      </c>
      <c r="F27" s="25" t="str">
        <f>_xlfn.IFERROR(IF(G27=0,"-",IF(G27&lt;_xlfn.PERCENTILE.INC(($E$13:$E$36,$G$13:$G$36,$I$13:$I$36),0.2),"Baja",IF(G27&lt;_xlfn.PERCENTILE.INC(($E$13:$E$36,$G$13:$G$36,$I$13:$I$36),0.75),"Media","Alta"))),"-")</f>
        <v>Media</v>
      </c>
      <c r="G27" s="26">
        <v>3</v>
      </c>
      <c r="H27" s="25" t="str">
        <f>_xlfn.IFERROR(IF(I27=0,"-",IF(I27&lt;_xlfn.PERCENTILE.INC(($E$13:$E$36,$G$13:$G$36,$I$13:$I$36),0.2),"Baja",IF(I27&lt;_xlfn.PERCENTILE.INC(($E$13:$E$36,$G$13:$G$36,$I$13:$I$36),0.75),"Media","Alta"))),"-")</f>
        <v>Media</v>
      </c>
      <c r="I27" s="26">
        <v>2</v>
      </c>
    </row>
    <row r="28" spans="2:9" ht="15.75">
      <c r="B28" s="27">
        <v>15</v>
      </c>
      <c r="C28" s="28" t="s">
        <v>29</v>
      </c>
      <c r="D28" s="29" t="str">
        <f>_xlfn.IFERROR(IF(E28=0,"-",IF(E28&lt;_xlfn.PERCENTILE.INC(($E$13:$E$36,$G$13:$G$36,$I$13:$I$36),0.2),"Baja",IF(E28&lt;_xlfn.PERCENTILE.INC(($E$13:$E$36,$G$13:$G$36,$I$13:$I$36),0.75),"Media","Alta"))),"-")</f>
        <v>Alta</v>
      </c>
      <c r="E28" s="30">
        <v>4</v>
      </c>
      <c r="F28" s="29" t="str">
        <f>_xlfn.IFERROR(IF(G28=0,"-",IF(G28&lt;_xlfn.PERCENTILE.INC(($E$13:$E$36,$G$13:$G$36,$I$13:$I$36),0.2),"Baja",IF(G28&lt;_xlfn.PERCENTILE.INC(($E$13:$E$36,$G$13:$G$36,$I$13:$I$36),0.75),"Media","Alta"))),"-")</f>
        <v>Media</v>
      </c>
      <c r="G28" s="30">
        <v>3</v>
      </c>
      <c r="H28" s="29" t="str">
        <f>_xlfn.IFERROR(IF(I28=0,"-",IF(I28&lt;_xlfn.PERCENTILE.INC(($E$13:$E$36,$G$13:$G$36,$I$13:$I$36),0.2),"Baja",IF(I28&lt;_xlfn.PERCENTILE.INC(($E$13:$E$36,$G$13:$G$36,$I$13:$I$36),0.75),"Media","Alta"))),"-")</f>
        <v>Media</v>
      </c>
      <c r="I28" s="30">
        <v>2</v>
      </c>
    </row>
    <row r="29" spans="2:9" ht="15.75">
      <c r="B29" s="23">
        <v>16</v>
      </c>
      <c r="C29" s="24" t="s">
        <v>30</v>
      </c>
      <c r="D29" s="25" t="str">
        <f>_xlfn.IFERROR(IF(E29=0,"-",IF(E29&lt;_xlfn.PERCENTILE.INC(($E$13:$E$36,$G$13:$G$36,$I$13:$I$36),0.2),"Baja",IF(E29&lt;_xlfn.PERCENTILE.INC(($E$13:$E$36,$G$13:$G$36,$I$13:$I$36),0.75),"Media","Alta"))),"-")</f>
        <v>Alta</v>
      </c>
      <c r="E29" s="26">
        <v>4</v>
      </c>
      <c r="F29" s="25" t="str">
        <f>_xlfn.IFERROR(IF(G29=0,"-",IF(G29&lt;_xlfn.PERCENTILE.INC(($E$13:$E$36,$G$13:$G$36,$I$13:$I$36),0.2),"Baja",IF(G29&lt;_xlfn.PERCENTILE.INC(($E$13:$E$36,$G$13:$G$36,$I$13:$I$36),0.75),"Media","Alta"))),"-")</f>
        <v>Media</v>
      </c>
      <c r="G29" s="26">
        <v>3</v>
      </c>
      <c r="H29" s="25" t="str">
        <f>_xlfn.IFERROR(IF(I29=0,"-",IF(I29&lt;_xlfn.PERCENTILE.INC(($E$13:$E$36,$G$13:$G$36,$I$13:$I$36),0.2),"Baja",IF(I29&lt;_xlfn.PERCENTILE.INC(($E$13:$E$36,$G$13:$G$36,$I$13:$I$36),0.75),"Media","Alta"))),"-")</f>
        <v>Media</v>
      </c>
      <c r="I29" s="26">
        <v>2</v>
      </c>
    </row>
    <row r="30" spans="2:9" ht="15.75">
      <c r="B30" s="27">
        <v>17</v>
      </c>
      <c r="C30" s="28" t="s">
        <v>31</v>
      </c>
      <c r="D30" s="29" t="str">
        <f>_xlfn.IFERROR(IF(E30=0,"-",IF(E30&lt;_xlfn.PERCENTILE.INC(($E$13:$E$36,$G$13:$G$36,$I$13:$I$36),0.2),"Baja",IF(E30&lt;_xlfn.PERCENTILE.INC(($E$13:$E$36,$G$13:$G$36,$I$13:$I$36),0.75),"Media","Alta"))),"-")</f>
        <v>Alta</v>
      </c>
      <c r="E30" s="30">
        <v>4</v>
      </c>
      <c r="F30" s="29" t="str">
        <f>_xlfn.IFERROR(IF(G30=0,"-",IF(G30&lt;_xlfn.PERCENTILE.INC(($E$13:$E$36,$G$13:$G$36,$I$13:$I$36),0.2),"Baja",IF(G30&lt;_xlfn.PERCENTILE.INC(($E$13:$E$36,$G$13:$G$36,$I$13:$I$36),0.75),"Media","Alta"))),"-")</f>
        <v>Media</v>
      </c>
      <c r="G30" s="30">
        <v>3</v>
      </c>
      <c r="H30" s="29" t="str">
        <f>_xlfn.IFERROR(IF(I30=0,"-",IF(I30&lt;_xlfn.PERCENTILE.INC(($E$13:$E$36,$G$13:$G$36,$I$13:$I$36),0.2),"Baja",IF(I30&lt;_xlfn.PERCENTILE.INC(($E$13:$E$36,$G$13:$G$36,$I$13:$I$36),0.75),"Media","Alta"))),"-")</f>
        <v>Media</v>
      </c>
      <c r="I30" s="30">
        <v>2</v>
      </c>
    </row>
    <row r="31" spans="2:9" ht="15.75">
      <c r="B31" s="23">
        <v>18</v>
      </c>
      <c r="C31" s="24" t="s">
        <v>32</v>
      </c>
      <c r="D31" s="25" t="str">
        <f>_xlfn.IFERROR(IF(E31=0,"-",IF(E31&lt;_xlfn.PERCENTILE.INC(($E$13:$E$36,$G$13:$G$36,$I$13:$I$36),0.2),"Baja",IF(E31&lt;_xlfn.PERCENTILE.INC(($E$13:$E$36,$G$13:$G$36,$I$13:$I$36),0.75),"Media","Alta"))),"-")</f>
        <v>Alta</v>
      </c>
      <c r="E31" s="26">
        <v>4</v>
      </c>
      <c r="F31" s="25" t="str">
        <f>_xlfn.IFERROR(IF(G31=0,"-",IF(G31&lt;_xlfn.PERCENTILE.INC(($E$13:$E$36,$G$13:$G$36,$I$13:$I$36),0.2),"Baja",IF(G31&lt;_xlfn.PERCENTILE.INC(($E$13:$E$36,$G$13:$G$36,$I$13:$I$36),0.75),"Media","Alta"))),"-")</f>
        <v>Media</v>
      </c>
      <c r="G31" s="26">
        <v>3</v>
      </c>
      <c r="H31" s="25" t="str">
        <f>_xlfn.IFERROR(IF(I31=0,"-",IF(I31&lt;_xlfn.PERCENTILE.INC(($E$13:$E$36,$G$13:$G$36,$I$13:$I$36),0.2),"Baja",IF(I31&lt;_xlfn.PERCENTILE.INC(($E$13:$E$36,$G$13:$G$36,$I$13:$I$36),0.75),"Media","Alta"))),"-")</f>
        <v>Media</v>
      </c>
      <c r="I31" s="26">
        <v>2</v>
      </c>
    </row>
    <row r="32" spans="2:9" ht="15.75">
      <c r="B32" s="27">
        <v>19</v>
      </c>
      <c r="C32" s="28" t="s">
        <v>33</v>
      </c>
      <c r="D32" s="29" t="str">
        <f>_xlfn.IFERROR(IF(E32=0,"-",IF(E32&lt;_xlfn.PERCENTILE.INC(($E$13:$E$36,$G$13:$G$36,$I$13:$I$36),0.2),"Baja",IF(E32&lt;_xlfn.PERCENTILE.INC(($E$13:$E$36,$G$13:$G$36,$I$13:$I$36),0.75),"Media","Alta"))),"-")</f>
        <v>Media</v>
      </c>
      <c r="E32" s="30">
        <v>3</v>
      </c>
      <c r="F32" s="29" t="str">
        <f>_xlfn.IFERROR(IF(G32=0,"-",IF(G32&lt;_xlfn.PERCENTILE.INC(($E$13:$E$36,$G$13:$G$36,$I$13:$I$36),0.2),"Baja",IF(G32&lt;_xlfn.PERCENTILE.INC(($E$13:$E$36,$G$13:$G$36,$I$13:$I$36),0.75),"Media","Alta"))),"-")</f>
        <v>Media</v>
      </c>
      <c r="G32" s="30">
        <v>3</v>
      </c>
      <c r="H32" s="29" t="str">
        <f>_xlfn.IFERROR(IF(I32=0,"-",IF(I32&lt;_xlfn.PERCENTILE.INC(($E$13:$E$36,$G$13:$G$36,$I$13:$I$36),0.2),"Baja",IF(I32&lt;_xlfn.PERCENTILE.INC(($E$13:$E$36,$G$13:$G$36,$I$13:$I$36),0.75),"Media","Alta"))),"-")</f>
        <v>Media</v>
      </c>
      <c r="I32" s="30">
        <v>2</v>
      </c>
    </row>
    <row r="33" spans="2:9" ht="15.75">
      <c r="B33" s="23">
        <v>20</v>
      </c>
      <c r="C33" s="24" t="s">
        <v>34</v>
      </c>
      <c r="D33" s="25" t="str">
        <f>_xlfn.IFERROR(IF(E33=0,"-",IF(E33&lt;_xlfn.PERCENTILE.INC(($E$13:$E$36,$G$13:$G$36,$I$13:$I$36),0.2),"Baja",IF(E33&lt;_xlfn.PERCENTILE.INC(($E$13:$E$36,$G$13:$G$36,$I$13:$I$36),0.75),"Media","Alta"))),"-")</f>
        <v>Media</v>
      </c>
      <c r="E33" s="26">
        <v>3</v>
      </c>
      <c r="F33" s="25" t="str">
        <f>_xlfn.IFERROR(IF(G33=0,"-",IF(G33&lt;_xlfn.PERCENTILE.INC(($E$13:$E$36,$G$13:$G$36,$I$13:$I$36),0.2),"Baja",IF(G33&lt;_xlfn.PERCENTILE.INC(($E$13:$E$36,$G$13:$G$36,$I$13:$I$36),0.75),"Media","Alta"))),"-")</f>
        <v>Media</v>
      </c>
      <c r="G33" s="26">
        <v>3</v>
      </c>
      <c r="H33" s="25" t="str">
        <f>_xlfn.IFERROR(IF(I33=0,"-",IF(I33&lt;_xlfn.PERCENTILE.INC(($E$13:$E$36,$G$13:$G$36,$I$13:$I$36),0.2),"Baja",IF(I33&lt;_xlfn.PERCENTILE.INC(($E$13:$E$36,$G$13:$G$36,$I$13:$I$36),0.75),"Media","Alta"))),"-")</f>
        <v>Media</v>
      </c>
      <c r="I33" s="26">
        <v>2</v>
      </c>
    </row>
    <row r="34" spans="2:9" ht="15.75">
      <c r="B34" s="27">
        <v>21</v>
      </c>
      <c r="C34" s="28" t="s">
        <v>35</v>
      </c>
      <c r="D34" s="29"/>
      <c r="E34" s="30"/>
      <c r="F34" s="29"/>
      <c r="G34" s="30"/>
      <c r="H34" s="29"/>
      <c r="I34" s="30"/>
    </row>
    <row r="35" spans="2:9" ht="15.75">
      <c r="B35" s="23">
        <v>22</v>
      </c>
      <c r="C35" s="24" t="s">
        <v>36</v>
      </c>
      <c r="D35" s="25"/>
      <c r="E35" s="26"/>
      <c r="F35" s="25"/>
      <c r="G35" s="26"/>
      <c r="H35" s="25"/>
      <c r="I35" s="26"/>
    </row>
    <row r="36" spans="2:9" ht="15.75">
      <c r="B36" s="27">
        <v>23</v>
      </c>
      <c r="C36" s="28" t="s">
        <v>37</v>
      </c>
      <c r="D36" s="29"/>
      <c r="E36" s="30"/>
      <c r="F36" s="29"/>
      <c r="G36" s="30"/>
      <c r="H36" s="29"/>
      <c r="I36" s="30"/>
    </row>
    <row r="37" spans="2:9" ht="15.75">
      <c r="B37" s="23" t="s">
        <v>38</v>
      </c>
      <c r="C37" s="24"/>
      <c r="D37" s="31"/>
      <c r="E37" s="32">
        <f>+SUM(E13:E36)</f>
        <v>56</v>
      </c>
      <c r="F37" s="31"/>
      <c r="G37" s="32">
        <f>+SUM(G13:G36)</f>
        <v>39</v>
      </c>
      <c r="H37" s="31"/>
      <c r="I37" s="32">
        <f>+SUM(I13:I36)</f>
        <v>24</v>
      </c>
    </row>
  </sheetData>
  <sheetProtection/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H47"/>
  <sheetViews>
    <sheetView zoomScalePageLayoutView="0" workbookViewId="0" topLeftCell="A10">
      <selection activeCell="B10" sqref="B10:E47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8.7109375" style="2" bestFit="1" customWidth="1"/>
    <col min="5" max="5" width="14.7109375" style="2" customWidth="1"/>
    <col min="6" max="6" width="5.28125" style="2" customWidth="1"/>
    <col min="7" max="7" width="17.28125" style="2" customWidth="1"/>
    <col min="8" max="8" width="18.8515625" style="2" customWidth="1"/>
    <col min="9" max="9" width="11.8515625" style="1" customWidth="1"/>
    <col min="10" max="10" width="11.421875" style="1" customWidth="1"/>
    <col min="11" max="16384" width="11.421875" style="1" customWidth="1"/>
  </cols>
  <sheetData>
    <row r="2" spans="2:8" ht="21.75">
      <c r="B2" s="79" t="str">
        <f>"DETALLE DEL SERVICIO ("&amp;B5&amp;" - "&amp;C5&amp;")"</f>
        <v>DETALLE DEL SERVICIO (602 - Regreso)</v>
      </c>
      <c r="C2" s="79"/>
      <c r="D2" s="79"/>
      <c r="E2" s="79"/>
      <c r="F2" s="79"/>
      <c r="G2" s="79"/>
      <c r="H2" s="79"/>
    </row>
    <row r="3" ht="9" customHeight="1">
      <c r="B3" s="2"/>
    </row>
    <row r="4" spans="2:8" ht="14.25">
      <c r="B4" s="33" t="s">
        <v>1</v>
      </c>
      <c r="C4" s="33" t="s">
        <v>2</v>
      </c>
      <c r="D4" s="33" t="s">
        <v>3</v>
      </c>
      <c r="E4" s="33" t="s">
        <v>4</v>
      </c>
      <c r="G4" s="1"/>
      <c r="H4" s="1"/>
    </row>
    <row r="5" spans="2:8" ht="14.25">
      <c r="B5" s="7">
        <v>602</v>
      </c>
      <c r="C5" s="7" t="s">
        <v>39</v>
      </c>
      <c r="D5" s="7" t="s">
        <v>52</v>
      </c>
      <c r="E5" s="7" t="s">
        <v>43</v>
      </c>
      <c r="G5" s="1"/>
      <c r="H5" s="1"/>
    </row>
    <row r="6" ht="7.5" customHeight="1">
      <c r="B6" s="34"/>
    </row>
    <row r="7" spans="2:8" ht="14.25">
      <c r="B7" s="62" t="s">
        <v>54</v>
      </c>
      <c r="C7" s="62"/>
      <c r="D7" s="80" t="s">
        <v>94</v>
      </c>
      <c r="E7" s="80"/>
      <c r="F7" s="80"/>
      <c r="G7" s="80"/>
      <c r="H7" s="80"/>
    </row>
    <row r="8" spans="2:8" ht="14.25">
      <c r="B8" s="62" t="s">
        <v>55</v>
      </c>
      <c r="C8" s="62"/>
      <c r="D8" s="80" t="s">
        <v>93</v>
      </c>
      <c r="E8" s="80"/>
      <c r="F8" s="80"/>
      <c r="G8" s="80"/>
      <c r="H8" s="80"/>
    </row>
    <row r="9" ht="15" customHeight="1"/>
    <row r="10" spans="2:8" ht="14.25">
      <c r="B10" s="77" t="s">
        <v>56</v>
      </c>
      <c r="C10" s="77"/>
      <c r="D10" s="77"/>
      <c r="E10" s="77"/>
      <c r="F10" s="1"/>
      <c r="G10" s="78" t="s">
        <v>57</v>
      </c>
      <c r="H10" s="78"/>
    </row>
    <row r="11" spans="2:8" ht="14.25">
      <c r="B11" s="35" t="s">
        <v>58</v>
      </c>
      <c r="C11" s="35" t="s">
        <v>59</v>
      </c>
      <c r="D11" s="77" t="s">
        <v>60</v>
      </c>
      <c r="E11" s="77"/>
      <c r="F11" s="1"/>
      <c r="G11" s="78"/>
      <c r="H11" s="78"/>
    </row>
    <row r="12" spans="2:8" ht="14.25">
      <c r="B12" s="17">
        <v>1</v>
      </c>
      <c r="C12" s="36" t="s">
        <v>121</v>
      </c>
      <c r="D12" s="81" t="s">
        <v>52</v>
      </c>
      <c r="E12" s="81"/>
      <c r="F12" s="37"/>
      <c r="G12" s="76"/>
      <c r="H12" s="76"/>
    </row>
    <row r="13" spans="2:8" ht="14.25">
      <c r="B13" s="17">
        <v>2</v>
      </c>
      <c r="C13" s="36" t="s">
        <v>139</v>
      </c>
      <c r="D13" s="81" t="s">
        <v>52</v>
      </c>
      <c r="E13" s="81"/>
      <c r="F13" s="37"/>
      <c r="G13" s="76"/>
      <c r="H13" s="76"/>
    </row>
    <row r="14" spans="2:8" ht="14.25">
      <c r="B14" s="17">
        <v>3</v>
      </c>
      <c r="C14" s="36" t="s">
        <v>136</v>
      </c>
      <c r="D14" s="81" t="s">
        <v>52</v>
      </c>
      <c r="E14" s="81"/>
      <c r="F14" s="37"/>
      <c r="G14" s="76"/>
      <c r="H14" s="76"/>
    </row>
    <row r="15" spans="2:8" ht="14.25">
      <c r="B15" s="17">
        <v>4</v>
      </c>
      <c r="C15" s="36" t="s">
        <v>135</v>
      </c>
      <c r="D15" s="81" t="s">
        <v>52</v>
      </c>
      <c r="E15" s="81"/>
      <c r="F15" s="37"/>
      <c r="G15" s="76"/>
      <c r="H15" s="76"/>
    </row>
    <row r="16" spans="2:8" ht="14.25">
      <c r="B16" s="17">
        <v>5</v>
      </c>
      <c r="C16" s="36" t="s">
        <v>134</v>
      </c>
      <c r="D16" s="81" t="s">
        <v>52</v>
      </c>
      <c r="E16" s="81"/>
      <c r="F16" s="37"/>
      <c r="G16" s="76"/>
      <c r="H16" s="76"/>
    </row>
    <row r="17" spans="2:8" ht="14.25">
      <c r="B17" s="17">
        <v>6</v>
      </c>
      <c r="C17" s="36" t="s">
        <v>133</v>
      </c>
      <c r="D17" s="81" t="s">
        <v>52</v>
      </c>
      <c r="E17" s="81"/>
      <c r="F17" s="37"/>
      <c r="G17" s="76"/>
      <c r="H17" s="76"/>
    </row>
    <row r="18" spans="2:8" ht="14.25">
      <c r="B18" s="17">
        <v>7</v>
      </c>
      <c r="C18" s="36" t="s">
        <v>132</v>
      </c>
      <c r="D18" s="81" t="s">
        <v>52</v>
      </c>
      <c r="E18" s="81"/>
      <c r="F18" s="37"/>
      <c r="G18" s="76"/>
      <c r="H18" s="76"/>
    </row>
    <row r="19" spans="2:8" ht="14.25">
      <c r="B19" s="17">
        <v>8</v>
      </c>
      <c r="C19" s="36" t="s">
        <v>131</v>
      </c>
      <c r="D19" s="81" t="s">
        <v>111</v>
      </c>
      <c r="E19" s="81"/>
      <c r="F19" s="37"/>
      <c r="G19" s="76"/>
      <c r="H19" s="76"/>
    </row>
    <row r="20" spans="2:8" ht="14.25">
      <c r="B20" s="17">
        <v>9</v>
      </c>
      <c r="C20" s="36" t="s">
        <v>140</v>
      </c>
      <c r="D20" s="81" t="s">
        <v>111</v>
      </c>
      <c r="E20" s="81"/>
      <c r="F20" s="37"/>
      <c r="G20" s="76"/>
      <c r="H20" s="76"/>
    </row>
    <row r="21" spans="2:8" ht="14.25">
      <c r="B21" s="17">
        <v>10</v>
      </c>
      <c r="C21" s="36" t="s">
        <v>141</v>
      </c>
      <c r="D21" s="81" t="s">
        <v>111</v>
      </c>
      <c r="E21" s="81"/>
      <c r="F21" s="37"/>
      <c r="H21" s="1"/>
    </row>
    <row r="22" spans="2:6" ht="14.25">
      <c r="B22" s="17">
        <v>11</v>
      </c>
      <c r="C22" s="36" t="s">
        <v>119</v>
      </c>
      <c r="D22" s="81" t="s">
        <v>111</v>
      </c>
      <c r="E22" s="81"/>
      <c r="F22" s="37"/>
    </row>
    <row r="23" spans="2:8" ht="14.25">
      <c r="B23" s="17">
        <v>12</v>
      </c>
      <c r="C23" s="36" t="s">
        <v>122</v>
      </c>
      <c r="D23" s="81" t="s">
        <v>111</v>
      </c>
      <c r="E23" s="81"/>
      <c r="F23" s="37"/>
      <c r="G23" s="1"/>
      <c r="H23" s="1"/>
    </row>
    <row r="24" spans="2:8" ht="14.25">
      <c r="B24" s="17">
        <v>13</v>
      </c>
      <c r="C24" s="36" t="s">
        <v>119</v>
      </c>
      <c r="D24" s="81" t="s">
        <v>111</v>
      </c>
      <c r="E24" s="81"/>
      <c r="F24" s="37"/>
      <c r="G24" s="1"/>
      <c r="H24" s="1"/>
    </row>
    <row r="25" spans="2:8" ht="14.25">
      <c r="B25" s="17">
        <v>14</v>
      </c>
      <c r="C25" s="36" t="s">
        <v>118</v>
      </c>
      <c r="D25" s="81" t="s">
        <v>111</v>
      </c>
      <c r="E25" s="81"/>
      <c r="F25" s="37"/>
      <c r="G25" s="1"/>
      <c r="H25" s="1"/>
    </row>
    <row r="26" spans="2:8" ht="14.25">
      <c r="B26" s="17">
        <v>15</v>
      </c>
      <c r="C26" s="36" t="s">
        <v>123</v>
      </c>
      <c r="D26" s="81" t="s">
        <v>111</v>
      </c>
      <c r="E26" s="81"/>
      <c r="F26" s="37"/>
      <c r="G26" s="1"/>
      <c r="H26" s="1"/>
    </row>
    <row r="27" spans="2:8" ht="14.25">
      <c r="B27" s="17">
        <v>16</v>
      </c>
      <c r="C27" s="36" t="s">
        <v>115</v>
      </c>
      <c r="D27" s="81" t="s">
        <v>111</v>
      </c>
      <c r="E27" s="81"/>
      <c r="F27" s="37"/>
      <c r="G27" s="1"/>
      <c r="H27" s="1"/>
    </row>
    <row r="28" spans="2:6" ht="14.25">
      <c r="B28" s="17">
        <v>17</v>
      </c>
      <c r="C28" s="36" t="s">
        <v>124</v>
      </c>
      <c r="D28" s="81" t="s">
        <v>111</v>
      </c>
      <c r="E28" s="81"/>
      <c r="F28" s="37"/>
    </row>
    <row r="29" spans="2:6" ht="14.25">
      <c r="B29" s="17">
        <v>18</v>
      </c>
      <c r="C29" s="36" t="s">
        <v>114</v>
      </c>
      <c r="D29" s="81" t="s">
        <v>111</v>
      </c>
      <c r="E29" s="81"/>
      <c r="F29" s="37"/>
    </row>
    <row r="30" spans="2:5" ht="14.25">
      <c r="B30" s="17">
        <v>19</v>
      </c>
      <c r="C30" s="38" t="s">
        <v>125</v>
      </c>
      <c r="D30" s="81" t="s">
        <v>111</v>
      </c>
      <c r="E30" s="81"/>
    </row>
    <row r="31" spans="2:5" ht="14.25">
      <c r="B31" s="17">
        <v>20</v>
      </c>
      <c r="C31" s="38" t="s">
        <v>126</v>
      </c>
      <c r="D31" s="81" t="s">
        <v>111</v>
      </c>
      <c r="E31" s="81"/>
    </row>
    <row r="32" spans="2:8" ht="14.25">
      <c r="B32" s="17">
        <v>21</v>
      </c>
      <c r="C32" s="38" t="s">
        <v>127</v>
      </c>
      <c r="D32" s="81" t="s">
        <v>111</v>
      </c>
      <c r="E32" s="81"/>
      <c r="F32" s="1"/>
      <c r="G32" s="1"/>
      <c r="H32" s="1"/>
    </row>
    <row r="33" spans="2:8" ht="14.25">
      <c r="B33" s="17">
        <v>22</v>
      </c>
      <c r="C33" s="38" t="s">
        <v>128</v>
      </c>
      <c r="D33" s="81" t="s">
        <v>111</v>
      </c>
      <c r="E33" s="81"/>
      <c r="F33" s="1"/>
      <c r="G33" s="1"/>
      <c r="H33" s="1"/>
    </row>
    <row r="34" spans="2:8" ht="14.25">
      <c r="B34" s="17">
        <v>23</v>
      </c>
      <c r="C34" s="38" t="s">
        <v>129</v>
      </c>
      <c r="D34" s="81" t="s">
        <v>111</v>
      </c>
      <c r="E34" s="81"/>
      <c r="F34" s="1"/>
      <c r="G34" s="1"/>
      <c r="H34" s="1"/>
    </row>
    <row r="35" spans="2:8" ht="14.25">
      <c r="B35" s="17">
        <v>24</v>
      </c>
      <c r="C35" s="38" t="s">
        <v>109</v>
      </c>
      <c r="D35" s="81" t="s">
        <v>40</v>
      </c>
      <c r="E35" s="81"/>
      <c r="F35" s="1"/>
      <c r="G35" s="1"/>
      <c r="H35" s="1"/>
    </row>
    <row r="36" spans="2:5" ht="14.25">
      <c r="B36" s="17">
        <v>25</v>
      </c>
      <c r="C36" s="38" t="s">
        <v>107</v>
      </c>
      <c r="D36" s="81" t="s">
        <v>40</v>
      </c>
      <c r="E36" s="81"/>
    </row>
    <row r="37" spans="2:5" ht="14.25">
      <c r="B37" s="17">
        <v>26</v>
      </c>
      <c r="C37" s="38" t="s">
        <v>106</v>
      </c>
      <c r="D37" s="81" t="s">
        <v>40</v>
      </c>
      <c r="E37" s="81"/>
    </row>
    <row r="38" spans="2:5" ht="14.25">
      <c r="B38" s="17">
        <v>27</v>
      </c>
      <c r="C38" s="38" t="s">
        <v>105</v>
      </c>
      <c r="D38" s="81" t="s">
        <v>40</v>
      </c>
      <c r="E38" s="81"/>
    </row>
    <row r="39" spans="2:5" ht="14.25">
      <c r="B39" s="17">
        <v>28</v>
      </c>
      <c r="C39" s="38" t="s">
        <v>104</v>
      </c>
      <c r="D39" s="81" t="s">
        <v>40</v>
      </c>
      <c r="E39" s="81"/>
    </row>
    <row r="40" spans="2:5" ht="14.25">
      <c r="B40" s="17">
        <v>29</v>
      </c>
      <c r="C40" s="38" t="s">
        <v>103</v>
      </c>
      <c r="D40" s="81" t="s">
        <v>40</v>
      </c>
      <c r="E40" s="81"/>
    </row>
    <row r="41" spans="2:5" ht="14.25">
      <c r="B41" s="17">
        <v>30</v>
      </c>
      <c r="C41" s="38" t="s">
        <v>102</v>
      </c>
      <c r="D41" s="81" t="s">
        <v>40</v>
      </c>
      <c r="E41" s="81"/>
    </row>
    <row r="42" spans="2:5" ht="14.25">
      <c r="B42" s="17">
        <v>31</v>
      </c>
      <c r="C42" s="38" t="s">
        <v>100</v>
      </c>
      <c r="D42" s="81" t="s">
        <v>40</v>
      </c>
      <c r="E42" s="81"/>
    </row>
    <row r="43" spans="2:5" ht="14.25">
      <c r="B43" s="17">
        <v>32</v>
      </c>
      <c r="C43" s="38" t="s">
        <v>99</v>
      </c>
      <c r="D43" s="81" t="s">
        <v>40</v>
      </c>
      <c r="E43" s="81"/>
    </row>
    <row r="44" spans="2:5" ht="14.25">
      <c r="B44" s="17">
        <v>33</v>
      </c>
      <c r="C44" s="38" t="s">
        <v>98</v>
      </c>
      <c r="D44" s="81" t="s">
        <v>40</v>
      </c>
      <c r="E44" s="81"/>
    </row>
    <row r="45" spans="2:5" ht="14.25">
      <c r="B45" s="17">
        <v>34</v>
      </c>
      <c r="C45" s="38" t="s">
        <v>97</v>
      </c>
      <c r="D45" s="81" t="s">
        <v>40</v>
      </c>
      <c r="E45" s="81"/>
    </row>
    <row r="46" spans="2:5" ht="14.25">
      <c r="B46" s="17">
        <v>35</v>
      </c>
      <c r="C46" s="38" t="s">
        <v>96</v>
      </c>
      <c r="D46" s="81" t="s">
        <v>40</v>
      </c>
      <c r="E46" s="81"/>
    </row>
    <row r="47" spans="2:5" ht="14.25">
      <c r="B47" s="17">
        <v>36</v>
      </c>
      <c r="C47" s="38" t="s">
        <v>95</v>
      </c>
      <c r="D47" s="81" t="s">
        <v>40</v>
      </c>
      <c r="E47" s="81"/>
    </row>
  </sheetData>
  <sheetProtection/>
  <mergeCells count="53">
    <mergeCell ref="B10:E10"/>
    <mergeCell ref="G10:H11"/>
    <mergeCell ref="D11:E11"/>
    <mergeCell ref="B2:H2"/>
    <mergeCell ref="B7:C7"/>
    <mergeCell ref="D7:H7"/>
    <mergeCell ref="B8:C8"/>
    <mergeCell ref="D8:H8"/>
    <mergeCell ref="D18:E18"/>
    <mergeCell ref="D12:E12"/>
    <mergeCell ref="G12:H12"/>
    <mergeCell ref="D13:E13"/>
    <mergeCell ref="G13:H13"/>
    <mergeCell ref="D14:E14"/>
    <mergeCell ref="G14:H14"/>
    <mergeCell ref="D24:E24"/>
    <mergeCell ref="D21:E21"/>
    <mergeCell ref="D22:E22"/>
    <mergeCell ref="D23:E23"/>
    <mergeCell ref="D15:E15"/>
    <mergeCell ref="G15:H15"/>
    <mergeCell ref="D16:E16"/>
    <mergeCell ref="G16:H16"/>
    <mergeCell ref="D17:E17"/>
    <mergeCell ref="G17:H17"/>
    <mergeCell ref="D30:E30"/>
    <mergeCell ref="D31:E31"/>
    <mergeCell ref="D32:E32"/>
    <mergeCell ref="D33:E33"/>
    <mergeCell ref="D26:E26"/>
    <mergeCell ref="G18:H18"/>
    <mergeCell ref="D19:E19"/>
    <mergeCell ref="G19:H19"/>
    <mergeCell ref="D20:E20"/>
    <mergeCell ref="G20:H20"/>
    <mergeCell ref="D47:E47"/>
    <mergeCell ref="D39:E39"/>
    <mergeCell ref="D40:E40"/>
    <mergeCell ref="D41:E41"/>
    <mergeCell ref="D42:E42"/>
    <mergeCell ref="D25:E25"/>
    <mergeCell ref="D38:E38"/>
    <mergeCell ref="D27:E27"/>
    <mergeCell ref="D28:E28"/>
    <mergeCell ref="D29:E29"/>
    <mergeCell ref="D43:E43"/>
    <mergeCell ref="D44:E44"/>
    <mergeCell ref="D46:E46"/>
    <mergeCell ref="D34:E34"/>
    <mergeCell ref="D35:E35"/>
    <mergeCell ref="D36:E36"/>
    <mergeCell ref="D37:E37"/>
    <mergeCell ref="D45:E45"/>
  </mergeCells>
  <conditionalFormatting sqref="C30:E31">
    <cfRule type="expression" priority="6" dxfId="363">
      <formula>C30&lt;&gt;""</formula>
    </cfRule>
  </conditionalFormatting>
  <conditionalFormatting sqref="D7:H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7"/>
  <sheetViews>
    <sheetView zoomScalePageLayoutView="0" workbookViewId="0" topLeftCell="A10">
      <selection activeCell="B10" sqref="B10:D44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6.00390625" style="2" bestFit="1" customWidth="1"/>
    <col min="5" max="5" width="13.8515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(603 -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603</v>
      </c>
      <c r="C5" s="7" t="s">
        <v>41</v>
      </c>
      <c r="D5" s="7" t="s">
        <v>51</v>
      </c>
      <c r="E5" s="7" t="s">
        <v>45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287</v>
      </c>
      <c r="E7" s="80"/>
      <c r="F7" s="80"/>
      <c r="G7" s="80"/>
    </row>
    <row r="8" spans="2:7" ht="14.25">
      <c r="B8" s="62" t="s">
        <v>55</v>
      </c>
      <c r="C8" s="62"/>
      <c r="D8" s="80" t="s">
        <v>142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286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143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144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145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146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147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148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147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149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123</v>
      </c>
      <c r="D21" s="7" t="s">
        <v>111</v>
      </c>
      <c r="E21" s="37"/>
      <c r="G21" s="1"/>
    </row>
    <row r="22" spans="2:5" ht="14.25">
      <c r="B22" s="17">
        <v>11</v>
      </c>
      <c r="C22" s="36" t="s">
        <v>115</v>
      </c>
      <c r="D22" s="7" t="s">
        <v>111</v>
      </c>
      <c r="E22" s="37"/>
    </row>
    <row r="23" spans="2:7" ht="14.25">
      <c r="B23" s="17">
        <v>12</v>
      </c>
      <c r="C23" s="36" t="s">
        <v>124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114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125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126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127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128</v>
      </c>
      <c r="D28" s="7" t="s">
        <v>111</v>
      </c>
      <c r="E28" s="37"/>
    </row>
    <row r="29" spans="2:5" ht="14.25">
      <c r="B29" s="17">
        <v>18</v>
      </c>
      <c r="C29" s="38" t="s">
        <v>129</v>
      </c>
      <c r="D29" s="7" t="s">
        <v>111</v>
      </c>
      <c r="E29" s="37"/>
    </row>
    <row r="30" spans="2:4" ht="14.25">
      <c r="B30" s="17">
        <v>19</v>
      </c>
      <c r="C30" s="38" t="s">
        <v>109</v>
      </c>
      <c r="D30" s="38" t="s">
        <v>40</v>
      </c>
    </row>
    <row r="31" spans="2:4" ht="14.25">
      <c r="B31" s="17">
        <v>20</v>
      </c>
      <c r="C31" s="38" t="s">
        <v>107</v>
      </c>
      <c r="D31" s="38" t="s">
        <v>40</v>
      </c>
    </row>
    <row r="32" spans="2:7" ht="14.25">
      <c r="B32" s="17">
        <v>21</v>
      </c>
      <c r="C32" s="38" t="s">
        <v>106</v>
      </c>
      <c r="D32" s="38" t="s">
        <v>40</v>
      </c>
      <c r="E32" s="1"/>
      <c r="F32" s="1"/>
      <c r="G32" s="1"/>
    </row>
    <row r="33" spans="2:7" ht="14.25">
      <c r="B33" s="17">
        <v>22</v>
      </c>
      <c r="C33" s="38" t="s">
        <v>105</v>
      </c>
      <c r="D33" s="38" t="s">
        <v>40</v>
      </c>
      <c r="E33" s="1"/>
      <c r="F33" s="1"/>
      <c r="G33" s="1"/>
    </row>
    <row r="34" spans="2:7" ht="14.25">
      <c r="B34" s="17">
        <v>23</v>
      </c>
      <c r="C34" s="38" t="s">
        <v>104</v>
      </c>
      <c r="D34" s="38" t="s">
        <v>40</v>
      </c>
      <c r="E34" s="1"/>
      <c r="F34" s="1"/>
      <c r="G34" s="1"/>
    </row>
    <row r="35" spans="2:7" ht="14.25">
      <c r="B35" s="17">
        <v>24</v>
      </c>
      <c r="C35" s="38" t="s">
        <v>102</v>
      </c>
      <c r="D35" s="38" t="s">
        <v>40</v>
      </c>
      <c r="E35" s="1"/>
      <c r="F35" s="1"/>
      <c r="G35" s="1"/>
    </row>
    <row r="36" spans="2:4" ht="14.25">
      <c r="B36" s="17">
        <v>25</v>
      </c>
      <c r="C36" s="38" t="s">
        <v>100</v>
      </c>
      <c r="D36" s="38" t="s">
        <v>40</v>
      </c>
    </row>
    <row r="37" spans="2:4" ht="14.25">
      <c r="B37" s="17">
        <v>26</v>
      </c>
      <c r="C37" s="38" t="s">
        <v>99</v>
      </c>
      <c r="D37" s="38" t="s">
        <v>40</v>
      </c>
    </row>
    <row r="38" spans="2:4" ht="14.25">
      <c r="B38" s="17">
        <v>27</v>
      </c>
      <c r="C38" s="38" t="s">
        <v>98</v>
      </c>
      <c r="D38" s="38" t="s">
        <v>40</v>
      </c>
    </row>
    <row r="39" spans="2:4" ht="14.25">
      <c r="B39" s="17">
        <v>28</v>
      </c>
      <c r="C39" s="38" t="s">
        <v>150</v>
      </c>
      <c r="D39" s="38" t="s">
        <v>40</v>
      </c>
    </row>
    <row r="40" spans="2:4" ht="14.25">
      <c r="B40" s="17">
        <v>29</v>
      </c>
      <c r="C40" s="38" t="s">
        <v>151</v>
      </c>
      <c r="D40" s="38" t="s">
        <v>40</v>
      </c>
    </row>
    <row r="41" spans="2:4" ht="14.25">
      <c r="B41" s="17">
        <v>30</v>
      </c>
      <c r="C41" s="38" t="s">
        <v>152</v>
      </c>
      <c r="D41" s="38" t="s">
        <v>40</v>
      </c>
    </row>
    <row r="42" spans="2:4" ht="14.25">
      <c r="B42" s="17">
        <v>31</v>
      </c>
      <c r="C42" s="38" t="s">
        <v>153</v>
      </c>
      <c r="D42" s="38" t="s">
        <v>40</v>
      </c>
    </row>
    <row r="43" spans="2:4" ht="14.25">
      <c r="B43" s="17">
        <v>32</v>
      </c>
      <c r="C43" s="38" t="s">
        <v>154</v>
      </c>
      <c r="D43" s="38" t="s">
        <v>40</v>
      </c>
    </row>
    <row r="44" spans="2:4" ht="14.25">
      <c r="B44" s="17">
        <v>33</v>
      </c>
      <c r="C44" s="38" t="s">
        <v>155</v>
      </c>
      <c r="D44" s="38" t="s">
        <v>40</v>
      </c>
    </row>
    <row r="45" ht="14.25">
      <c r="B45" s="2"/>
    </row>
    <row r="46" ht="14.25">
      <c r="B46" s="2"/>
    </row>
    <row r="47" ht="14.25">
      <c r="B47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29:C30 D30:D31">
    <cfRule type="expression" priority="6" dxfId="363">
      <formula>C29&lt;&gt;""</formula>
    </cfRule>
  </conditionalFormatting>
  <conditionalFormatting sqref="D7:G8">
    <cfRule type="expression" priority="5" dxfId="0">
      <formula>D7=""</formula>
    </cfRule>
  </conditionalFormatting>
  <conditionalFormatting sqref="D5">
    <cfRule type="expression" priority="4" dxfId="0">
      <formula>D5=""</formula>
    </cfRule>
  </conditionalFormatting>
  <conditionalFormatting sqref="B5">
    <cfRule type="expression" priority="2" dxfId="0">
      <formula>B5=""</formula>
    </cfRule>
  </conditionalFormatting>
  <conditionalFormatting sqref="C5">
    <cfRule type="expression" priority="3" dxfId="0">
      <formula>C5=""</formula>
    </cfRule>
  </conditionalFormatting>
  <conditionalFormatting sqref="E5">
    <cfRule type="expression" priority="1" dxfId="0">
      <formula>E5=""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6"/>
  <sheetViews>
    <sheetView zoomScalePageLayoutView="0" workbookViewId="0" topLeftCell="A1">
      <selection activeCell="B10" sqref="B10:D43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7.140625" style="2" bestFit="1" customWidth="1"/>
    <col min="4" max="4" width="14.7109375" style="2" customWidth="1"/>
    <col min="5" max="5" width="16.003906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(603 - Regreso)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603</v>
      </c>
      <c r="C5" s="7" t="s">
        <v>39</v>
      </c>
      <c r="D5" s="7" t="s">
        <v>45</v>
      </c>
      <c r="E5" s="7" t="s">
        <v>51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142</v>
      </c>
      <c r="E7" s="80"/>
      <c r="F7" s="80"/>
      <c r="G7" s="80"/>
    </row>
    <row r="8" spans="2:7" ht="14.25">
      <c r="B8" s="62" t="s">
        <v>55</v>
      </c>
      <c r="C8" s="62"/>
      <c r="D8" s="80" t="s">
        <v>287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155</v>
      </c>
      <c r="D12" s="7" t="s">
        <v>40</v>
      </c>
      <c r="E12" s="37"/>
      <c r="F12" s="76"/>
      <c r="G12" s="76"/>
    </row>
    <row r="13" spans="2:7" ht="14.25">
      <c r="B13" s="17">
        <v>2</v>
      </c>
      <c r="C13" s="36" t="s">
        <v>154</v>
      </c>
      <c r="D13" s="7" t="s">
        <v>40</v>
      </c>
      <c r="E13" s="37"/>
      <c r="F13" s="76"/>
      <c r="G13" s="76"/>
    </row>
    <row r="14" spans="2:7" ht="14.25">
      <c r="B14" s="17">
        <v>3</v>
      </c>
      <c r="C14" s="36" t="s">
        <v>153</v>
      </c>
      <c r="D14" s="7" t="s">
        <v>40</v>
      </c>
      <c r="E14" s="37"/>
      <c r="F14" s="76"/>
      <c r="G14" s="76"/>
    </row>
    <row r="15" spans="2:7" ht="14.25">
      <c r="B15" s="17">
        <v>4</v>
      </c>
      <c r="C15" s="36" t="s">
        <v>152</v>
      </c>
      <c r="D15" s="7" t="s">
        <v>40</v>
      </c>
      <c r="E15" s="37"/>
      <c r="F15" s="76"/>
      <c r="G15" s="76"/>
    </row>
    <row r="16" spans="2:7" ht="14.25">
      <c r="B16" s="17">
        <v>5</v>
      </c>
      <c r="C16" s="36" t="s">
        <v>151</v>
      </c>
      <c r="D16" s="7" t="s">
        <v>40</v>
      </c>
      <c r="E16" s="37"/>
      <c r="F16" s="76"/>
      <c r="G16" s="76"/>
    </row>
    <row r="17" spans="2:7" ht="14.25">
      <c r="B17" s="17">
        <v>6</v>
      </c>
      <c r="C17" s="36" t="s">
        <v>150</v>
      </c>
      <c r="D17" s="7" t="s">
        <v>40</v>
      </c>
      <c r="E17" s="37"/>
      <c r="F17" s="76"/>
      <c r="G17" s="76"/>
    </row>
    <row r="18" spans="2:7" ht="14.25">
      <c r="B18" s="17">
        <v>7</v>
      </c>
      <c r="C18" s="36" t="s">
        <v>98</v>
      </c>
      <c r="D18" s="7" t="s">
        <v>40</v>
      </c>
      <c r="E18" s="37"/>
      <c r="F18" s="76"/>
      <c r="G18" s="76"/>
    </row>
    <row r="19" spans="2:7" ht="14.25">
      <c r="B19" s="17">
        <v>8</v>
      </c>
      <c r="C19" s="36" t="s">
        <v>99</v>
      </c>
      <c r="D19" s="7" t="s">
        <v>40</v>
      </c>
      <c r="E19" s="37"/>
      <c r="F19" s="76"/>
      <c r="G19" s="76"/>
    </row>
    <row r="20" spans="2:7" ht="14.25">
      <c r="B20" s="17">
        <v>9</v>
      </c>
      <c r="C20" s="36" t="s">
        <v>100</v>
      </c>
      <c r="D20" s="7" t="s">
        <v>40</v>
      </c>
      <c r="E20" s="37"/>
      <c r="F20" s="76"/>
      <c r="G20" s="76"/>
    </row>
    <row r="21" spans="2:7" ht="14.25">
      <c r="B21" s="17">
        <v>10</v>
      </c>
      <c r="C21" s="36" t="s">
        <v>101</v>
      </c>
      <c r="D21" s="7" t="s">
        <v>40</v>
      </c>
      <c r="E21" s="37"/>
      <c r="G21" s="1"/>
    </row>
    <row r="22" spans="2:5" ht="14.25">
      <c r="B22" s="17">
        <v>11</v>
      </c>
      <c r="C22" s="36" t="s">
        <v>98</v>
      </c>
      <c r="D22" s="7" t="s">
        <v>40</v>
      </c>
      <c r="E22" s="37"/>
    </row>
    <row r="23" spans="2:7" ht="14.25">
      <c r="B23" s="17">
        <v>12</v>
      </c>
      <c r="C23" s="36" t="s">
        <v>102</v>
      </c>
      <c r="D23" s="7" t="s">
        <v>40</v>
      </c>
      <c r="E23" s="37"/>
      <c r="F23" s="1"/>
      <c r="G23" s="1"/>
    </row>
    <row r="24" spans="2:7" ht="14.25">
      <c r="B24" s="17">
        <v>13</v>
      </c>
      <c r="C24" s="36" t="s">
        <v>104</v>
      </c>
      <c r="D24" s="7" t="s">
        <v>40</v>
      </c>
      <c r="E24" s="37"/>
      <c r="F24" s="1"/>
      <c r="G24" s="1"/>
    </row>
    <row r="25" spans="2:7" ht="14.25">
      <c r="B25" s="17">
        <v>14</v>
      </c>
      <c r="C25" s="36" t="s">
        <v>105</v>
      </c>
      <c r="D25" s="7" t="s">
        <v>40</v>
      </c>
      <c r="E25" s="37"/>
      <c r="F25" s="1"/>
      <c r="G25" s="1"/>
    </row>
    <row r="26" spans="2:7" ht="14.25">
      <c r="B26" s="17">
        <v>15</v>
      </c>
      <c r="C26" s="36" t="s">
        <v>106</v>
      </c>
      <c r="D26" s="7" t="s">
        <v>40</v>
      </c>
      <c r="E26" s="37"/>
      <c r="F26" s="1"/>
      <c r="G26" s="1"/>
    </row>
    <row r="27" spans="2:7" ht="14.25">
      <c r="B27" s="17">
        <v>16</v>
      </c>
      <c r="C27" s="36" t="s">
        <v>107</v>
      </c>
      <c r="D27" s="7" t="s">
        <v>40</v>
      </c>
      <c r="E27" s="37"/>
      <c r="F27" s="1"/>
      <c r="G27" s="1"/>
    </row>
    <row r="28" spans="2:5" ht="14.25">
      <c r="B28" s="17">
        <v>17</v>
      </c>
      <c r="C28" s="36" t="s">
        <v>108</v>
      </c>
      <c r="D28" s="7" t="s">
        <v>40</v>
      </c>
      <c r="E28" s="37"/>
    </row>
    <row r="29" spans="2:5" ht="14.25">
      <c r="B29" s="17">
        <v>18</v>
      </c>
      <c r="C29" s="38" t="s">
        <v>109</v>
      </c>
      <c r="D29" s="7" t="s">
        <v>40</v>
      </c>
      <c r="E29" s="37"/>
    </row>
    <row r="30" spans="2:4" ht="14.25">
      <c r="B30" s="17">
        <v>19</v>
      </c>
      <c r="C30" s="38" t="s">
        <v>110</v>
      </c>
      <c r="D30" s="38" t="s">
        <v>111</v>
      </c>
    </row>
    <row r="31" spans="2:4" ht="14.25">
      <c r="B31" s="17">
        <v>20</v>
      </c>
      <c r="C31" s="38" t="s">
        <v>112</v>
      </c>
      <c r="D31" s="38" t="s">
        <v>111</v>
      </c>
    </row>
    <row r="32" spans="2:7" ht="14.25">
      <c r="B32" s="17">
        <v>21</v>
      </c>
      <c r="C32" s="38" t="s">
        <v>113</v>
      </c>
      <c r="D32" s="38" t="s">
        <v>111</v>
      </c>
      <c r="E32" s="1"/>
      <c r="F32" s="1"/>
      <c r="G32" s="1"/>
    </row>
    <row r="33" spans="2:7" ht="14.25">
      <c r="B33" s="17">
        <v>22</v>
      </c>
      <c r="C33" s="38" t="s">
        <v>114</v>
      </c>
      <c r="D33" s="38" t="s">
        <v>111</v>
      </c>
      <c r="E33" s="1"/>
      <c r="F33" s="1"/>
      <c r="G33" s="1"/>
    </row>
    <row r="34" spans="2:7" ht="14.25">
      <c r="B34" s="17">
        <v>23</v>
      </c>
      <c r="C34" s="38" t="s">
        <v>124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115</v>
      </c>
      <c r="D35" s="38" t="s">
        <v>111</v>
      </c>
      <c r="E35" s="1"/>
      <c r="F35" s="1"/>
      <c r="G35" s="1"/>
    </row>
    <row r="36" spans="2:4" ht="14.25">
      <c r="B36" s="17">
        <v>25</v>
      </c>
      <c r="C36" s="38" t="s">
        <v>123</v>
      </c>
      <c r="D36" s="38" t="s">
        <v>111</v>
      </c>
    </row>
    <row r="37" spans="2:4" ht="14.25">
      <c r="B37" s="17">
        <v>26</v>
      </c>
      <c r="C37" s="38" t="s">
        <v>149</v>
      </c>
      <c r="D37" s="38" t="s">
        <v>111</v>
      </c>
    </row>
    <row r="38" spans="2:4" ht="14.25">
      <c r="B38" s="17">
        <v>27</v>
      </c>
      <c r="C38" s="38" t="s">
        <v>147</v>
      </c>
      <c r="D38" s="38" t="s">
        <v>111</v>
      </c>
    </row>
    <row r="39" spans="2:4" ht="14.25">
      <c r="B39" s="17">
        <v>28</v>
      </c>
      <c r="C39" s="38" t="s">
        <v>148</v>
      </c>
      <c r="D39" s="38" t="s">
        <v>111</v>
      </c>
    </row>
    <row r="40" spans="2:4" ht="14.25">
      <c r="B40" s="17">
        <v>29</v>
      </c>
      <c r="C40" s="38" t="s">
        <v>147</v>
      </c>
      <c r="D40" s="38" t="s">
        <v>111</v>
      </c>
    </row>
    <row r="41" spans="2:4" ht="14.25">
      <c r="B41" s="17">
        <v>30</v>
      </c>
      <c r="C41" s="38" t="s">
        <v>144</v>
      </c>
      <c r="D41" s="38" t="s">
        <v>111</v>
      </c>
    </row>
    <row r="42" spans="2:4" ht="14.25">
      <c r="B42" s="17">
        <v>31</v>
      </c>
      <c r="C42" s="38" t="s">
        <v>143</v>
      </c>
      <c r="D42" s="38" t="s">
        <v>111</v>
      </c>
    </row>
    <row r="43" spans="2:4" ht="14.25">
      <c r="B43" s="17">
        <v>32</v>
      </c>
      <c r="C43" s="38" t="s">
        <v>286</v>
      </c>
      <c r="D43" s="38" t="s">
        <v>111</v>
      </c>
    </row>
    <row r="44" ht="14.25">
      <c r="B44" s="2"/>
    </row>
    <row r="45" ht="14.25">
      <c r="B45" s="2"/>
    </row>
    <row r="46" ht="14.25">
      <c r="B46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29:C30 D30:D31">
    <cfRule type="expression" priority="7" dxfId="363">
      <formula>C29&lt;&gt;""</formula>
    </cfRule>
  </conditionalFormatting>
  <conditionalFormatting sqref="D5">
    <cfRule type="expression" priority="6" dxfId="0">
      <formula>D5=""</formula>
    </cfRule>
  </conditionalFormatting>
  <conditionalFormatting sqref="B5">
    <cfRule type="expression" priority="4" dxfId="0">
      <formula>B5=""</formula>
    </cfRule>
  </conditionalFormatting>
  <conditionalFormatting sqref="C5">
    <cfRule type="expression" priority="5" dxfId="0">
      <formula>C5=""</formula>
    </cfRule>
  </conditionalFormatting>
  <conditionalFormatting sqref="E5">
    <cfRule type="expression" priority="3" dxfId="0">
      <formula>E5=""</formula>
    </cfRule>
  </conditionalFormatting>
  <conditionalFormatting sqref="D8:G8">
    <cfRule type="expression" priority="2" dxfId="0">
      <formula>D8=""</formula>
    </cfRule>
  </conditionalFormatting>
  <conditionalFormatting sqref="D7:G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2:G41"/>
  <sheetViews>
    <sheetView zoomScalePageLayoutView="0" workbookViewId="0" topLeftCell="A4">
      <selection activeCell="B10" sqref="B10:D38"/>
    </sheetView>
  </sheetViews>
  <sheetFormatPr defaultColWidth="11.421875" defaultRowHeight="15"/>
  <cols>
    <col min="1" max="1" width="4.00390625" style="1" customWidth="1"/>
    <col min="2" max="2" width="14.7109375" style="1" customWidth="1"/>
    <col min="3" max="3" width="31.57421875" style="2" bestFit="1" customWidth="1"/>
    <col min="4" max="4" width="16.00390625" style="2" bestFit="1" customWidth="1"/>
    <col min="5" max="5" width="10.28125" style="2" bestFit="1" customWidth="1"/>
    <col min="6" max="6" width="17.28125" style="2" customWidth="1"/>
    <col min="7" max="7" width="18.8515625" style="2" customWidth="1"/>
    <col min="8" max="8" width="11.8515625" style="1" customWidth="1"/>
    <col min="9" max="9" width="11.421875" style="1" customWidth="1"/>
    <col min="10" max="16384" width="11.421875" style="1" customWidth="1"/>
  </cols>
  <sheetData>
    <row r="2" spans="2:7" ht="21.75">
      <c r="B2" s="79" t="str">
        <f>"DETALLE DEL SERVICIO ("&amp;B5&amp;" - "&amp;C5&amp;")"</f>
        <v>DETALLE DEL SERVICIO (604 - Ida)</v>
      </c>
      <c r="C2" s="79"/>
      <c r="D2" s="79"/>
      <c r="E2" s="79"/>
      <c r="F2" s="79"/>
      <c r="G2" s="79"/>
    </row>
    <row r="3" ht="9" customHeight="1">
      <c r="B3" s="2"/>
    </row>
    <row r="4" spans="2:7" ht="14.25">
      <c r="B4" s="33" t="s">
        <v>1</v>
      </c>
      <c r="C4" s="33" t="s">
        <v>2</v>
      </c>
      <c r="D4" s="33" t="s">
        <v>3</v>
      </c>
      <c r="E4" s="33" t="s">
        <v>4</v>
      </c>
      <c r="F4" s="1"/>
      <c r="G4" s="1"/>
    </row>
    <row r="5" spans="2:7" ht="14.25">
      <c r="B5" s="7">
        <v>604</v>
      </c>
      <c r="C5" s="7" t="s">
        <v>41</v>
      </c>
      <c r="D5" s="7" t="s">
        <v>51</v>
      </c>
      <c r="E5" s="7" t="s">
        <v>53</v>
      </c>
      <c r="F5" s="1"/>
      <c r="G5" s="1"/>
    </row>
    <row r="6" ht="7.5" customHeight="1">
      <c r="B6" s="34"/>
    </row>
    <row r="7" spans="2:7" ht="14.25">
      <c r="B7" s="62" t="s">
        <v>54</v>
      </c>
      <c r="C7" s="62"/>
      <c r="D7" s="80" t="s">
        <v>287</v>
      </c>
      <c r="E7" s="80"/>
      <c r="F7" s="80"/>
      <c r="G7" s="80"/>
    </row>
    <row r="8" spans="2:7" ht="14.25">
      <c r="B8" s="62" t="s">
        <v>55</v>
      </c>
      <c r="C8" s="62"/>
      <c r="D8" s="80" t="s">
        <v>156</v>
      </c>
      <c r="E8" s="80"/>
      <c r="F8" s="80"/>
      <c r="G8" s="80"/>
    </row>
    <row r="9" ht="15" customHeight="1"/>
    <row r="10" spans="2:7" ht="14.25">
      <c r="B10" s="77" t="s">
        <v>56</v>
      </c>
      <c r="C10" s="77"/>
      <c r="D10" s="77"/>
      <c r="E10" s="1"/>
      <c r="F10" s="78" t="s">
        <v>57</v>
      </c>
      <c r="G10" s="78"/>
    </row>
    <row r="11" spans="2:7" ht="14.25">
      <c r="B11" s="35" t="s">
        <v>58</v>
      </c>
      <c r="C11" s="35" t="s">
        <v>59</v>
      </c>
      <c r="D11" s="35" t="s">
        <v>60</v>
      </c>
      <c r="E11" s="1"/>
      <c r="F11" s="78"/>
      <c r="G11" s="78"/>
    </row>
    <row r="12" spans="2:7" ht="14.25">
      <c r="B12" s="17">
        <v>1</v>
      </c>
      <c r="C12" s="36" t="s">
        <v>286</v>
      </c>
      <c r="D12" s="7" t="s">
        <v>111</v>
      </c>
      <c r="E12" s="37"/>
      <c r="F12" s="76"/>
      <c r="G12" s="76"/>
    </row>
    <row r="13" spans="2:7" ht="14.25">
      <c r="B13" s="17">
        <v>2</v>
      </c>
      <c r="C13" s="36" t="s">
        <v>143</v>
      </c>
      <c r="D13" s="7" t="s">
        <v>111</v>
      </c>
      <c r="E13" s="37"/>
      <c r="F13" s="76"/>
      <c r="G13" s="76"/>
    </row>
    <row r="14" spans="2:7" ht="14.25">
      <c r="B14" s="17">
        <v>3</v>
      </c>
      <c r="C14" s="36" t="s">
        <v>144</v>
      </c>
      <c r="D14" s="7" t="s">
        <v>111</v>
      </c>
      <c r="E14" s="37"/>
      <c r="F14" s="76"/>
      <c r="G14" s="76"/>
    </row>
    <row r="15" spans="2:7" ht="14.25">
      <c r="B15" s="17">
        <v>4</v>
      </c>
      <c r="C15" s="36" t="s">
        <v>145</v>
      </c>
      <c r="D15" s="7" t="s">
        <v>111</v>
      </c>
      <c r="E15" s="37"/>
      <c r="F15" s="76"/>
      <c r="G15" s="76"/>
    </row>
    <row r="16" spans="2:7" ht="14.25">
      <c r="B16" s="17">
        <v>5</v>
      </c>
      <c r="C16" s="36" t="s">
        <v>146</v>
      </c>
      <c r="D16" s="7" t="s">
        <v>111</v>
      </c>
      <c r="E16" s="37"/>
      <c r="F16" s="76"/>
      <c r="G16" s="76"/>
    </row>
    <row r="17" spans="2:7" ht="14.25">
      <c r="B17" s="17">
        <v>6</v>
      </c>
      <c r="C17" s="36" t="s">
        <v>147</v>
      </c>
      <c r="D17" s="7" t="s">
        <v>111</v>
      </c>
      <c r="E17" s="37"/>
      <c r="F17" s="76"/>
      <c r="G17" s="76"/>
    </row>
    <row r="18" spans="2:7" ht="14.25">
      <c r="B18" s="17">
        <v>7</v>
      </c>
      <c r="C18" s="36" t="s">
        <v>148</v>
      </c>
      <c r="D18" s="7" t="s">
        <v>111</v>
      </c>
      <c r="E18" s="37"/>
      <c r="F18" s="76"/>
      <c r="G18" s="76"/>
    </row>
    <row r="19" spans="2:7" ht="14.25">
      <c r="B19" s="17">
        <v>8</v>
      </c>
      <c r="C19" s="36" t="s">
        <v>147</v>
      </c>
      <c r="D19" s="7" t="s">
        <v>111</v>
      </c>
      <c r="E19" s="37"/>
      <c r="F19" s="76"/>
      <c r="G19" s="76"/>
    </row>
    <row r="20" spans="2:7" ht="14.25">
      <c r="B20" s="17">
        <v>9</v>
      </c>
      <c r="C20" s="36" t="s">
        <v>157</v>
      </c>
      <c r="D20" s="7" t="s">
        <v>111</v>
      </c>
      <c r="E20" s="37"/>
      <c r="F20" s="76"/>
      <c r="G20" s="76"/>
    </row>
    <row r="21" spans="2:7" ht="14.25">
      <c r="B21" s="17">
        <v>10</v>
      </c>
      <c r="C21" s="36" t="s">
        <v>149</v>
      </c>
      <c r="D21" s="7" t="s">
        <v>111</v>
      </c>
      <c r="E21" s="37"/>
      <c r="G21" s="1"/>
    </row>
    <row r="22" spans="2:5" ht="14.25">
      <c r="B22" s="17">
        <v>11</v>
      </c>
      <c r="C22" s="36" t="s">
        <v>123</v>
      </c>
      <c r="D22" s="7" t="s">
        <v>111</v>
      </c>
      <c r="E22" s="37"/>
    </row>
    <row r="23" spans="2:7" ht="14.25">
      <c r="B23" s="17">
        <v>12</v>
      </c>
      <c r="C23" s="36" t="s">
        <v>115</v>
      </c>
      <c r="D23" s="7" t="s">
        <v>111</v>
      </c>
      <c r="E23" s="37"/>
      <c r="F23" s="1"/>
      <c r="G23" s="1"/>
    </row>
    <row r="24" spans="2:7" ht="14.25">
      <c r="B24" s="17">
        <v>13</v>
      </c>
      <c r="C24" s="36" t="s">
        <v>124</v>
      </c>
      <c r="D24" s="7" t="s">
        <v>111</v>
      </c>
      <c r="E24" s="37"/>
      <c r="F24" s="1"/>
      <c r="G24" s="1"/>
    </row>
    <row r="25" spans="2:7" ht="14.25">
      <c r="B25" s="17">
        <v>14</v>
      </c>
      <c r="C25" s="36" t="s">
        <v>114</v>
      </c>
      <c r="D25" s="7" t="s">
        <v>111</v>
      </c>
      <c r="E25" s="37"/>
      <c r="F25" s="1"/>
      <c r="G25" s="1"/>
    </row>
    <row r="26" spans="2:7" ht="14.25">
      <c r="B26" s="17">
        <v>15</v>
      </c>
      <c r="C26" s="36" t="s">
        <v>125</v>
      </c>
      <c r="D26" s="7" t="s">
        <v>111</v>
      </c>
      <c r="E26" s="37"/>
      <c r="F26" s="1"/>
      <c r="G26" s="1"/>
    </row>
    <row r="27" spans="2:7" ht="14.25">
      <c r="B27" s="17">
        <v>16</v>
      </c>
      <c r="C27" s="36" t="s">
        <v>126</v>
      </c>
      <c r="D27" s="7" t="s">
        <v>111</v>
      </c>
      <c r="E27" s="37"/>
      <c r="F27" s="1"/>
      <c r="G27" s="1"/>
    </row>
    <row r="28" spans="2:5" ht="14.25">
      <c r="B28" s="17">
        <v>17</v>
      </c>
      <c r="C28" s="36" t="s">
        <v>127</v>
      </c>
      <c r="D28" s="7" t="s">
        <v>111</v>
      </c>
      <c r="E28" s="37"/>
    </row>
    <row r="29" spans="2:5" ht="14.25">
      <c r="B29" s="17">
        <v>18</v>
      </c>
      <c r="C29" s="38" t="s">
        <v>128</v>
      </c>
      <c r="D29" s="38" t="s">
        <v>111</v>
      </c>
      <c r="E29" s="37"/>
    </row>
    <row r="30" spans="2:4" ht="14.25">
      <c r="B30" s="17">
        <v>19</v>
      </c>
      <c r="C30" s="38" t="s">
        <v>129</v>
      </c>
      <c r="D30" s="38" t="s">
        <v>111</v>
      </c>
    </row>
    <row r="31" spans="2:4" ht="14.25">
      <c r="B31" s="17">
        <v>20</v>
      </c>
      <c r="C31" s="38" t="s">
        <v>109</v>
      </c>
      <c r="D31" s="38" t="s">
        <v>40</v>
      </c>
    </row>
    <row r="32" spans="2:7" ht="14.25">
      <c r="B32" s="17">
        <v>21</v>
      </c>
      <c r="C32" s="38" t="s">
        <v>158</v>
      </c>
      <c r="D32" s="38" t="s">
        <v>40</v>
      </c>
      <c r="E32" s="1"/>
      <c r="F32" s="1"/>
      <c r="G32" s="1"/>
    </row>
    <row r="33" spans="2:7" ht="14.25">
      <c r="B33" s="17">
        <v>22</v>
      </c>
      <c r="C33" s="38" t="s">
        <v>159</v>
      </c>
      <c r="D33" s="38" t="s">
        <v>40</v>
      </c>
      <c r="E33" s="1"/>
      <c r="F33" s="1"/>
      <c r="G33" s="1"/>
    </row>
    <row r="34" spans="2:7" ht="14.25">
      <c r="B34" s="17">
        <v>23</v>
      </c>
      <c r="C34" s="38" t="s">
        <v>160</v>
      </c>
      <c r="D34" s="38" t="s">
        <v>111</v>
      </c>
      <c r="E34" s="1"/>
      <c r="F34" s="1"/>
      <c r="G34" s="1"/>
    </row>
    <row r="35" spans="2:7" ht="14.25">
      <c r="B35" s="17">
        <v>24</v>
      </c>
      <c r="C35" s="38" t="s">
        <v>288</v>
      </c>
      <c r="D35" s="38" t="s">
        <v>40</v>
      </c>
      <c r="E35" s="1"/>
      <c r="F35" s="1"/>
      <c r="G35" s="1"/>
    </row>
    <row r="36" spans="2:4" ht="14.25">
      <c r="B36" s="17">
        <v>25</v>
      </c>
      <c r="C36" s="38" t="s">
        <v>160</v>
      </c>
      <c r="D36" s="38" t="s">
        <v>40</v>
      </c>
    </row>
    <row r="37" spans="2:4" ht="14.25">
      <c r="B37" s="17">
        <v>26</v>
      </c>
      <c r="C37" s="38" t="s">
        <v>289</v>
      </c>
      <c r="D37" s="38" t="s">
        <v>40</v>
      </c>
    </row>
    <row r="38" spans="2:4" ht="14.25">
      <c r="B38" s="17">
        <v>27</v>
      </c>
      <c r="C38" s="38" t="s">
        <v>160</v>
      </c>
      <c r="D38" s="38" t="s">
        <v>111</v>
      </c>
    </row>
    <row r="39" ht="14.25">
      <c r="B39" s="2"/>
    </row>
    <row r="40" ht="14.25">
      <c r="B40" s="2"/>
    </row>
    <row r="41" ht="14.25">
      <c r="B41" s="2"/>
    </row>
  </sheetData>
  <sheetProtection/>
  <mergeCells count="16">
    <mergeCell ref="B10:D10"/>
    <mergeCell ref="F10:G11"/>
    <mergeCell ref="B2:G2"/>
    <mergeCell ref="B7:C7"/>
    <mergeCell ref="D7:G7"/>
    <mergeCell ref="B8:C8"/>
    <mergeCell ref="D8:G8"/>
    <mergeCell ref="F18:G18"/>
    <mergeCell ref="F19:G19"/>
    <mergeCell ref="F20:G20"/>
    <mergeCell ref="F12:G12"/>
    <mergeCell ref="F13:G13"/>
    <mergeCell ref="F14:G14"/>
    <mergeCell ref="F15:G15"/>
    <mergeCell ref="F16:G16"/>
    <mergeCell ref="F17:G17"/>
  </mergeCells>
  <conditionalFormatting sqref="C29:D30 D34 D38">
    <cfRule type="expression" priority="7" dxfId="363">
      <formula>C29&lt;&gt;""</formula>
    </cfRule>
  </conditionalFormatting>
  <conditionalFormatting sqref="D8:G8">
    <cfRule type="expression" priority="6" dxfId="0">
      <formula>D8=""</formula>
    </cfRule>
  </conditionalFormatting>
  <conditionalFormatting sqref="D5">
    <cfRule type="expression" priority="5" dxfId="0">
      <formula>D5=""</formula>
    </cfRule>
  </conditionalFormatting>
  <conditionalFormatting sqref="B5">
    <cfRule type="expression" priority="3" dxfId="0">
      <formula>B5=""</formula>
    </cfRule>
  </conditionalFormatting>
  <conditionalFormatting sqref="C5">
    <cfRule type="expression" priority="4" dxfId="0">
      <formula>C5=""</formula>
    </cfRule>
  </conditionalFormatting>
  <conditionalFormatting sqref="E5">
    <cfRule type="expression" priority="2" dxfId="0">
      <formula>E5=""</formula>
    </cfRule>
  </conditionalFormatting>
  <conditionalFormatting sqref="D7:G7">
    <cfRule type="expression" priority="1" dxfId="0">
      <formula>D7=""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Andrés Barahona Faúndez</dc:creator>
  <cp:keywords/>
  <dc:description/>
  <cp:lastModifiedBy>Franco Espinoza Pérez</cp:lastModifiedBy>
  <cp:lastPrinted>2019-06-18T15:22:36Z</cp:lastPrinted>
  <dcterms:created xsi:type="dcterms:W3CDTF">2019-05-30T14:02:05Z</dcterms:created>
  <dcterms:modified xsi:type="dcterms:W3CDTF">2021-03-15T20:27:38Z</dcterms:modified>
  <cp:category/>
  <cp:version/>
  <cp:contentType/>
  <cp:contentStatus/>
</cp:coreProperties>
</file>